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3100" yWindow="-36" windowWidth="19440" windowHeight="6228"/>
  </bookViews>
  <sheets>
    <sheet name="5th round - case study" sheetId="11" r:id="rId1"/>
    <sheet name="Sheet3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calcPr calcId="145621" concurrentCalc="0"/>
</workbook>
</file>

<file path=xl/calcChain.xml><?xml version="1.0" encoding="utf-8"?>
<calcChain xmlns="http://schemas.openxmlformats.org/spreadsheetml/2006/main">
  <c r="M7" i="11" l="1"/>
  <c r="M20" i="11"/>
  <c r="M10" i="11"/>
  <c r="L20" i="11"/>
  <c r="L4" i="11"/>
  <c r="L7" i="11"/>
  <c r="L5" i="11"/>
  <c r="W7" i="11"/>
  <c r="X7" i="11"/>
  <c r="AL7" i="11"/>
  <c r="Y7" i="11"/>
  <c r="Z7" i="11"/>
  <c r="AA7" i="11"/>
  <c r="AB7" i="11"/>
  <c r="AN7" i="11"/>
  <c r="AC7" i="11"/>
  <c r="AD7" i="11"/>
  <c r="AE7" i="11"/>
  <c r="AF7" i="11"/>
  <c r="AP7" i="11"/>
  <c r="AG7" i="11"/>
  <c r="AH7" i="11"/>
  <c r="AQ7" i="11"/>
  <c r="AI7" i="11"/>
  <c r="AJ7" i="11"/>
  <c r="AR7" i="11"/>
  <c r="W8" i="11"/>
  <c r="X8" i="11"/>
  <c r="AL8" i="11"/>
  <c r="Y8" i="11"/>
  <c r="Z8" i="11"/>
  <c r="AA8" i="11"/>
  <c r="AB8" i="11"/>
  <c r="AC8" i="11"/>
  <c r="AD8" i="11"/>
  <c r="AE8" i="11"/>
  <c r="AF8" i="11"/>
  <c r="AG8" i="11"/>
  <c r="AH8" i="11"/>
  <c r="AI8" i="11"/>
  <c r="AJ8" i="11"/>
  <c r="W9" i="11"/>
  <c r="X9" i="11"/>
  <c r="Y9" i="11"/>
  <c r="Z9" i="11"/>
  <c r="AA9" i="11"/>
  <c r="AB9" i="11"/>
  <c r="AC9" i="11"/>
  <c r="AD9" i="11"/>
  <c r="AE9" i="11"/>
  <c r="AF9" i="11"/>
  <c r="AP9" i="11"/>
  <c r="AG9" i="11"/>
  <c r="AH9" i="11"/>
  <c r="AI9" i="11"/>
  <c r="AJ9" i="11"/>
  <c r="AQ9" i="11"/>
  <c r="W10" i="11"/>
  <c r="X10" i="11"/>
  <c r="Y10" i="11"/>
  <c r="Z10" i="11"/>
  <c r="AA10" i="11"/>
  <c r="AB10" i="11"/>
  <c r="AC10" i="11"/>
  <c r="AD10" i="11"/>
  <c r="AO10" i="11"/>
  <c r="AE10" i="11"/>
  <c r="AF10" i="11"/>
  <c r="AG10" i="11"/>
  <c r="AH10" i="11"/>
  <c r="AI10" i="11"/>
  <c r="AJ10" i="11"/>
  <c r="W11" i="11"/>
  <c r="X11" i="11"/>
  <c r="Y11" i="11"/>
  <c r="Z11" i="11"/>
  <c r="AA11" i="11"/>
  <c r="AB11" i="11"/>
  <c r="AC11" i="11"/>
  <c r="AD11" i="11"/>
  <c r="AE11" i="11"/>
  <c r="AF11" i="11"/>
  <c r="AG11" i="11"/>
  <c r="AH11" i="11"/>
  <c r="AQ11" i="11"/>
  <c r="AI11" i="11"/>
  <c r="AJ11" i="11"/>
  <c r="W12" i="11"/>
  <c r="X12" i="11"/>
  <c r="AL12" i="11"/>
  <c r="Y12" i="11"/>
  <c r="Z12" i="11"/>
  <c r="AA12" i="11"/>
  <c r="AB12" i="11"/>
  <c r="AN12" i="11"/>
  <c r="AC12" i="11"/>
  <c r="AD12" i="11"/>
  <c r="AE12" i="11"/>
  <c r="AF12" i="11"/>
  <c r="AG12" i="11"/>
  <c r="AH12" i="11"/>
  <c r="AI12" i="11"/>
  <c r="AJ12" i="11"/>
  <c r="W13" i="11"/>
  <c r="X13" i="11"/>
  <c r="Y13" i="11"/>
  <c r="Z13" i="11"/>
  <c r="AA13" i="11"/>
  <c r="AB13" i="11"/>
  <c r="AC13" i="11"/>
  <c r="AD13" i="11"/>
  <c r="AE13" i="11"/>
  <c r="AF13" i="11"/>
  <c r="AG13" i="11"/>
  <c r="AH13" i="11"/>
  <c r="AQ13" i="11"/>
  <c r="AI13" i="11"/>
  <c r="AJ13" i="11"/>
  <c r="W14" i="11"/>
  <c r="X14" i="11"/>
  <c r="Y14" i="11"/>
  <c r="Z14" i="11"/>
  <c r="AA14" i="11"/>
  <c r="AB14" i="11"/>
  <c r="AC14" i="11"/>
  <c r="AD14" i="11"/>
  <c r="AO14" i="11"/>
  <c r="AE14" i="11"/>
  <c r="AF14" i="11"/>
  <c r="AG14" i="11"/>
  <c r="AH14" i="11"/>
  <c r="AI14" i="11"/>
  <c r="AJ14" i="11"/>
  <c r="W15" i="11"/>
  <c r="X15" i="11"/>
  <c r="Y15" i="11"/>
  <c r="Z15" i="11"/>
  <c r="AA15" i="11"/>
  <c r="AB15" i="11"/>
  <c r="AC15" i="11"/>
  <c r="AD15" i="11"/>
  <c r="AE15" i="11"/>
  <c r="AF15" i="11"/>
  <c r="AG15" i="11"/>
  <c r="AH15" i="11"/>
  <c r="AQ15" i="11"/>
  <c r="AI15" i="11"/>
  <c r="AJ15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AI16" i="11"/>
  <c r="AJ16" i="11"/>
  <c r="W17" i="11"/>
  <c r="X17" i="11"/>
  <c r="Y17" i="11"/>
  <c r="Z17" i="11"/>
  <c r="AA17" i="11"/>
  <c r="AB17" i="11"/>
  <c r="AC17" i="11"/>
  <c r="AD17" i="11"/>
  <c r="AE17" i="11"/>
  <c r="AF17" i="11"/>
  <c r="AG17" i="11"/>
  <c r="AH17" i="11"/>
  <c r="AQ17" i="11"/>
  <c r="AI17" i="11"/>
  <c r="AJ17" i="11"/>
  <c r="AP17" i="11"/>
  <c r="W18" i="11"/>
  <c r="X18" i="11"/>
  <c r="Y18" i="11"/>
  <c r="Z18" i="11"/>
  <c r="AA18" i="11"/>
  <c r="AB18" i="11"/>
  <c r="AC18" i="11"/>
  <c r="AD18" i="11"/>
  <c r="AO18" i="11"/>
  <c r="AE18" i="11"/>
  <c r="AF18" i="11"/>
  <c r="AG18" i="11"/>
  <c r="AH18" i="11"/>
  <c r="AI18" i="11"/>
  <c r="AJ18" i="11"/>
  <c r="W19" i="11"/>
  <c r="X19" i="11"/>
  <c r="Y19" i="11"/>
  <c r="Z19" i="11"/>
  <c r="AA19" i="11"/>
  <c r="AB19" i="11"/>
  <c r="AC19" i="11"/>
  <c r="AD19" i="11"/>
  <c r="AE19" i="11"/>
  <c r="AF19" i="11"/>
  <c r="AG19" i="11"/>
  <c r="AH19" i="11"/>
  <c r="AQ19" i="11"/>
  <c r="AI19" i="11"/>
  <c r="AJ19" i="11"/>
  <c r="W20" i="11"/>
  <c r="X20" i="11"/>
  <c r="Y20" i="11"/>
  <c r="Z20" i="11"/>
  <c r="AM20" i="11"/>
  <c r="AA20" i="11"/>
  <c r="AB20" i="11"/>
  <c r="AC20" i="11"/>
  <c r="AD20" i="11"/>
  <c r="AE20" i="11"/>
  <c r="AF20" i="11"/>
  <c r="AG20" i="11"/>
  <c r="AH20" i="11"/>
  <c r="AI20" i="11"/>
  <c r="AJ20" i="11"/>
  <c r="W21" i="11"/>
  <c r="X21" i="11"/>
  <c r="Y21" i="11"/>
  <c r="Z21" i="11"/>
  <c r="AA21" i="11"/>
  <c r="AB21" i="11"/>
  <c r="AC21" i="11"/>
  <c r="AD21" i="11"/>
  <c r="AE21" i="11"/>
  <c r="AF21" i="11"/>
  <c r="AP21" i="11"/>
  <c r="AG21" i="11"/>
  <c r="AH21" i="11"/>
  <c r="AQ21" i="11"/>
  <c r="AI21" i="11"/>
  <c r="AJ21" i="11"/>
  <c r="W22" i="11"/>
  <c r="X22" i="11"/>
  <c r="Y22" i="11"/>
  <c r="Z22" i="11"/>
  <c r="AA22" i="11"/>
  <c r="AB22" i="11"/>
  <c r="AC22" i="11"/>
  <c r="AD22" i="11"/>
  <c r="AO22" i="11"/>
  <c r="AE22" i="11"/>
  <c r="AF22" i="11"/>
  <c r="AG22" i="11"/>
  <c r="AH22" i="11"/>
  <c r="AI22" i="11"/>
  <c r="AJ22" i="11"/>
  <c r="W23" i="11"/>
  <c r="X23" i="11"/>
  <c r="Y23" i="11"/>
  <c r="Z23" i="11"/>
  <c r="AA23" i="11"/>
  <c r="AB23" i="11"/>
  <c r="AC23" i="11"/>
  <c r="AD23" i="11"/>
  <c r="AE23" i="11"/>
  <c r="AF23" i="11"/>
  <c r="AG23" i="11"/>
  <c r="AH23" i="11"/>
  <c r="AQ23" i="11"/>
  <c r="AI23" i="11"/>
  <c r="AJ23" i="11"/>
  <c r="W24" i="11"/>
  <c r="X24" i="11"/>
  <c r="Y24" i="11"/>
  <c r="Z24" i="11"/>
  <c r="AA24" i="11"/>
  <c r="AB24" i="11"/>
  <c r="AC24" i="11"/>
  <c r="AD24" i="11"/>
  <c r="AE24" i="11"/>
  <c r="AF24" i="11"/>
  <c r="AG24" i="11"/>
  <c r="AH24" i="11"/>
  <c r="AI24" i="11"/>
  <c r="AJ24" i="11"/>
  <c r="W25" i="11"/>
  <c r="X25" i="11"/>
  <c r="Y25" i="11"/>
  <c r="Z25" i="11"/>
  <c r="AA25" i="11"/>
  <c r="AB25" i="11"/>
  <c r="AC25" i="11"/>
  <c r="AD25" i="11"/>
  <c r="AE25" i="11"/>
  <c r="AF25" i="11"/>
  <c r="AG25" i="11"/>
  <c r="AH25" i="11"/>
  <c r="AI25" i="11"/>
  <c r="AJ25" i="11"/>
  <c r="AQ25" i="11"/>
  <c r="W26" i="11"/>
  <c r="X26" i="11"/>
  <c r="Y26" i="11"/>
  <c r="Z26" i="11"/>
  <c r="AA26" i="11"/>
  <c r="AB26" i="11"/>
  <c r="AC26" i="11"/>
  <c r="AD26" i="11"/>
  <c r="AO26" i="11"/>
  <c r="AE26" i="11"/>
  <c r="AF26" i="11"/>
  <c r="AG26" i="11"/>
  <c r="AH26" i="11"/>
  <c r="AI26" i="11"/>
  <c r="AJ26" i="11"/>
  <c r="W27" i="11"/>
  <c r="X27" i="11"/>
  <c r="AL27" i="11"/>
  <c r="Y27" i="11"/>
  <c r="Z27" i="11"/>
  <c r="AM27" i="11"/>
  <c r="AA27" i="11"/>
  <c r="AB27" i="11"/>
  <c r="AN27" i="11"/>
  <c r="AC27" i="11"/>
  <c r="AD27" i="11"/>
  <c r="AO27" i="11"/>
  <c r="AE27" i="11"/>
  <c r="AF27" i="11"/>
  <c r="AP27" i="11"/>
  <c r="AG27" i="11"/>
  <c r="AH27" i="11"/>
  <c r="AQ27" i="11"/>
  <c r="AI27" i="11"/>
  <c r="AJ27" i="11"/>
  <c r="AR27" i="11"/>
  <c r="W28" i="11"/>
  <c r="X28" i="11"/>
  <c r="AL28" i="11"/>
  <c r="Y28" i="11"/>
  <c r="Z28" i="11"/>
  <c r="AA28" i="11"/>
  <c r="AB28" i="11"/>
  <c r="AN28" i="11"/>
  <c r="AC28" i="11"/>
  <c r="AD28" i="11"/>
  <c r="AE28" i="11"/>
  <c r="AF28" i="11"/>
  <c r="AG28" i="11"/>
  <c r="AH28" i="11"/>
  <c r="AQ28" i="11"/>
  <c r="AI28" i="11"/>
  <c r="AJ28" i="11"/>
  <c r="W29" i="11"/>
  <c r="X29" i="11"/>
  <c r="Y29" i="11"/>
  <c r="Z29" i="11"/>
  <c r="AA29" i="11"/>
  <c r="AB29" i="11"/>
  <c r="AC29" i="11"/>
  <c r="AD29" i="11"/>
  <c r="AE29" i="11"/>
  <c r="AF29" i="11"/>
  <c r="AG29" i="11"/>
  <c r="AH29" i="11"/>
  <c r="AI29" i="11"/>
  <c r="AJ29" i="11"/>
  <c r="W30" i="11"/>
  <c r="X30" i="11"/>
  <c r="Y30" i="11"/>
  <c r="Z30" i="11"/>
  <c r="AA30" i="11"/>
  <c r="AB30" i="11"/>
  <c r="AC30" i="11"/>
  <c r="AD30" i="11"/>
  <c r="AE30" i="11"/>
  <c r="AF30" i="11"/>
  <c r="AG30" i="11"/>
  <c r="AH30" i="11"/>
  <c r="AI30" i="11"/>
  <c r="AJ30" i="11"/>
  <c r="W31" i="11"/>
  <c r="X31" i="11"/>
  <c r="Y31" i="11"/>
  <c r="Z31" i="11"/>
  <c r="AA31" i="11"/>
  <c r="AB31" i="11"/>
  <c r="AC31" i="11"/>
  <c r="AD31" i="11"/>
  <c r="AE31" i="11"/>
  <c r="AF31" i="11"/>
  <c r="AG31" i="11"/>
  <c r="AH31" i="11"/>
  <c r="AI31" i="11"/>
  <c r="AJ31" i="11"/>
  <c r="W32" i="11"/>
  <c r="X32" i="11"/>
  <c r="Y32" i="11"/>
  <c r="Z32" i="11"/>
  <c r="AA32" i="11"/>
  <c r="AB32" i="11"/>
  <c r="AC32" i="11"/>
  <c r="AD32" i="11"/>
  <c r="AE32" i="11"/>
  <c r="AF32" i="11"/>
  <c r="AG32" i="11"/>
  <c r="AH32" i="11"/>
  <c r="AI32" i="11"/>
  <c r="AJ32" i="11"/>
  <c r="W33" i="11"/>
  <c r="X33" i="11"/>
  <c r="Y33" i="11"/>
  <c r="Z33" i="11"/>
  <c r="AA33" i="11"/>
  <c r="AB33" i="11"/>
  <c r="AC33" i="11"/>
  <c r="AD33" i="11"/>
  <c r="AE33" i="11"/>
  <c r="AF33" i="11"/>
  <c r="AP33" i="11"/>
  <c r="AG33" i="11"/>
  <c r="AH33" i="11"/>
  <c r="AI33" i="11"/>
  <c r="AJ33" i="11"/>
  <c r="AQ33" i="11"/>
  <c r="W34" i="11"/>
  <c r="X34" i="11"/>
  <c r="Y34" i="11"/>
  <c r="Z34" i="11"/>
  <c r="AA34" i="11"/>
  <c r="AB34" i="11"/>
  <c r="AC34" i="11"/>
  <c r="AD34" i="11"/>
  <c r="AO34" i="11"/>
  <c r="AE34" i="11"/>
  <c r="AF34" i="11"/>
  <c r="AG34" i="11"/>
  <c r="AH34" i="11"/>
  <c r="AI34" i="11"/>
  <c r="AJ34" i="11"/>
  <c r="W35" i="11"/>
  <c r="X35" i="11"/>
  <c r="AL35" i="11"/>
  <c r="Y35" i="11"/>
  <c r="Z35" i="11"/>
  <c r="AM35" i="11"/>
  <c r="AA35" i="11"/>
  <c r="AB35" i="11"/>
  <c r="AN35" i="11"/>
  <c r="AC35" i="11"/>
  <c r="AD35" i="11"/>
  <c r="AO35" i="11"/>
  <c r="AE35" i="11"/>
  <c r="AF35" i="11"/>
  <c r="AP35" i="11"/>
  <c r="AG35" i="11"/>
  <c r="AH35" i="11"/>
  <c r="AQ35" i="11"/>
  <c r="AI35" i="11"/>
  <c r="AJ35" i="11"/>
  <c r="AR35" i="11"/>
  <c r="W36" i="11"/>
  <c r="X36" i="11"/>
  <c r="AL36" i="11"/>
  <c r="Y36" i="11"/>
  <c r="Z36" i="11"/>
  <c r="AA36" i="11"/>
  <c r="AB36" i="11"/>
  <c r="AN36" i="11"/>
  <c r="AC36" i="11"/>
  <c r="AD36" i="11"/>
  <c r="AE36" i="11"/>
  <c r="AF36" i="11"/>
  <c r="AG36" i="11"/>
  <c r="AH36" i="11"/>
  <c r="AQ36" i="11"/>
  <c r="AI36" i="11"/>
  <c r="AJ36" i="11"/>
  <c r="W37" i="11"/>
  <c r="X37" i="11"/>
  <c r="Y37" i="11"/>
  <c r="Z37" i="11"/>
  <c r="AA37" i="11"/>
  <c r="AB37" i="11"/>
  <c r="AC37" i="11"/>
  <c r="AD37" i="11"/>
  <c r="AE37" i="11"/>
  <c r="AF37" i="11"/>
  <c r="AP37" i="11"/>
  <c r="AG37" i="11"/>
  <c r="AH37" i="11"/>
  <c r="AQ37" i="11"/>
  <c r="AI37" i="11"/>
  <c r="AJ37" i="11"/>
  <c r="W38" i="11"/>
  <c r="X38" i="11"/>
  <c r="Y38" i="11"/>
  <c r="Z38" i="11"/>
  <c r="AA38" i="11"/>
  <c r="AB38" i="11"/>
  <c r="AC38" i="11"/>
  <c r="AD38" i="11"/>
  <c r="AE38" i="11"/>
  <c r="AF38" i="11"/>
  <c r="AG38" i="11"/>
  <c r="AH38" i="11"/>
  <c r="AI38" i="11"/>
  <c r="AJ38" i="11"/>
  <c r="W39" i="11"/>
  <c r="X39" i="11"/>
  <c r="Y39" i="11"/>
  <c r="Z39" i="11"/>
  <c r="AA39" i="11"/>
  <c r="AB39" i="11"/>
  <c r="AC39" i="11"/>
  <c r="AD39" i="11"/>
  <c r="AE39" i="11"/>
  <c r="AF39" i="11"/>
  <c r="AG39" i="11"/>
  <c r="AH39" i="11"/>
  <c r="AI39" i="11"/>
  <c r="AJ39" i="11"/>
  <c r="W40" i="11"/>
  <c r="X40" i="11"/>
  <c r="Y40" i="11"/>
  <c r="Z40" i="11"/>
  <c r="AA40" i="11"/>
  <c r="AB40" i="11"/>
  <c r="AC40" i="11"/>
  <c r="AD40" i="11"/>
  <c r="AE40" i="11"/>
  <c r="AF40" i="11"/>
  <c r="AG40" i="11"/>
  <c r="AH40" i="11"/>
  <c r="AI40" i="11"/>
  <c r="AJ40" i="11"/>
  <c r="W41" i="11"/>
  <c r="X41" i="11"/>
  <c r="AL41" i="11"/>
  <c r="Y41" i="11"/>
  <c r="Z41" i="11"/>
  <c r="AA41" i="11"/>
  <c r="AB41" i="11"/>
  <c r="AC41" i="11"/>
  <c r="AD41" i="11"/>
  <c r="AE41" i="11"/>
  <c r="AF41" i="11"/>
  <c r="AP41" i="11"/>
  <c r="AG41" i="11"/>
  <c r="AH41" i="11"/>
  <c r="AI41" i="11"/>
  <c r="AJ41" i="11"/>
  <c r="AQ41" i="11"/>
  <c r="W42" i="11"/>
  <c r="X42" i="11"/>
  <c r="Y42" i="11"/>
  <c r="Z42" i="11"/>
  <c r="AA42" i="11"/>
  <c r="AB42" i="11"/>
  <c r="AC42" i="11"/>
  <c r="AD42" i="11"/>
  <c r="AO42" i="11"/>
  <c r="AE42" i="11"/>
  <c r="AF42" i="11"/>
  <c r="AG42" i="11"/>
  <c r="AH42" i="11"/>
  <c r="AI42" i="11"/>
  <c r="AJ42" i="11"/>
  <c r="W43" i="11"/>
  <c r="X43" i="11"/>
  <c r="Y43" i="11"/>
  <c r="Z43" i="11"/>
  <c r="AM43" i="11"/>
  <c r="AA43" i="11"/>
  <c r="AB43" i="11"/>
  <c r="AC43" i="11"/>
  <c r="AD43" i="11"/>
  <c r="AO43" i="11"/>
  <c r="AE43" i="11"/>
  <c r="AF43" i="11"/>
  <c r="AG43" i="11"/>
  <c r="AH43" i="11"/>
  <c r="AQ43" i="11"/>
  <c r="AI43" i="11"/>
  <c r="AJ43" i="11"/>
  <c r="AN43" i="11"/>
  <c r="W44" i="11"/>
  <c r="X44" i="11"/>
  <c r="AL44" i="11"/>
  <c r="Y44" i="11"/>
  <c r="Z44" i="11"/>
  <c r="AA44" i="11"/>
  <c r="AB44" i="11"/>
  <c r="AN44" i="11"/>
  <c r="AC44" i="11"/>
  <c r="AD44" i="11"/>
  <c r="AE44" i="11"/>
  <c r="AF44" i="11"/>
  <c r="AG44" i="11"/>
  <c r="AH44" i="11"/>
  <c r="AI44" i="11"/>
  <c r="AJ44" i="11"/>
  <c r="AR44" i="11"/>
  <c r="W45" i="11"/>
  <c r="X45" i="11"/>
  <c r="Y45" i="11"/>
  <c r="Z45" i="11"/>
  <c r="AA45" i="11"/>
  <c r="AB45" i="11"/>
  <c r="AC45" i="11"/>
  <c r="AD45" i="11"/>
  <c r="AO45" i="11"/>
  <c r="AE45" i="11"/>
  <c r="AF45" i="11"/>
  <c r="AG45" i="11"/>
  <c r="AH45" i="11"/>
  <c r="AI45" i="11"/>
  <c r="AJ45" i="11"/>
  <c r="W46" i="11"/>
  <c r="X46" i="11"/>
  <c r="Y46" i="11"/>
  <c r="Z46" i="11"/>
  <c r="AA46" i="11"/>
  <c r="AB46" i="11"/>
  <c r="AC46" i="11"/>
  <c r="AD46" i="11"/>
  <c r="AE46" i="11"/>
  <c r="AF46" i="11"/>
  <c r="AG46" i="11"/>
  <c r="AH46" i="11"/>
  <c r="AI46" i="11"/>
  <c r="AJ46" i="11"/>
  <c r="W47" i="11"/>
  <c r="X47" i="11"/>
  <c r="Y47" i="11"/>
  <c r="Z47" i="11"/>
  <c r="AA47" i="11"/>
  <c r="AB47" i="11"/>
  <c r="AC47" i="11"/>
  <c r="AD47" i="11"/>
  <c r="AE47" i="11"/>
  <c r="AF47" i="11"/>
  <c r="AG47" i="11"/>
  <c r="AH47" i="11"/>
  <c r="AI47" i="11"/>
  <c r="AJ47" i="11"/>
  <c r="AQ47" i="11"/>
  <c r="W48" i="11"/>
  <c r="X48" i="11"/>
  <c r="Y48" i="11"/>
  <c r="Z48" i="11"/>
  <c r="AA48" i="11"/>
  <c r="AB48" i="11"/>
  <c r="AC48" i="11"/>
  <c r="AD48" i="11"/>
  <c r="AE48" i="11"/>
  <c r="AF48" i="11"/>
  <c r="AG48" i="11"/>
  <c r="AH48" i="11"/>
  <c r="AQ48" i="11"/>
  <c r="AI48" i="11"/>
  <c r="AJ48" i="11"/>
  <c r="W49" i="11"/>
  <c r="X49" i="11"/>
  <c r="Y49" i="11"/>
  <c r="Z49" i="11"/>
  <c r="AA49" i="11"/>
  <c r="AB49" i="11"/>
  <c r="AC49" i="11"/>
  <c r="AD49" i="11"/>
  <c r="AE49" i="11"/>
  <c r="AF49" i="11"/>
  <c r="AG49" i="11"/>
  <c r="AH49" i="11"/>
  <c r="AQ49" i="11"/>
  <c r="AI49" i="11"/>
  <c r="AJ49" i="11"/>
  <c r="AM49" i="11"/>
  <c r="W50" i="11"/>
  <c r="X50" i="11"/>
  <c r="AL50" i="11"/>
  <c r="Y50" i="11"/>
  <c r="Z50" i="11"/>
  <c r="AM50" i="11"/>
  <c r="AA50" i="11"/>
  <c r="AB50" i="11"/>
  <c r="AN50" i="11"/>
  <c r="AC50" i="11"/>
  <c r="AD50" i="11"/>
  <c r="AO50" i="11"/>
  <c r="AE50" i="11"/>
  <c r="AF50" i="11"/>
  <c r="AP50" i="11"/>
  <c r="AG50" i="11"/>
  <c r="AH50" i="11"/>
  <c r="AQ50" i="11"/>
  <c r="AI50" i="11"/>
  <c r="AJ50" i="11"/>
  <c r="AR50" i="11"/>
  <c r="W51" i="11"/>
  <c r="X51" i="11"/>
  <c r="AL51" i="11"/>
  <c r="Y51" i="11"/>
  <c r="Z51" i="11"/>
  <c r="AM51" i="11"/>
  <c r="AA51" i="11"/>
  <c r="AB51" i="11"/>
  <c r="AN51" i="11"/>
  <c r="AC51" i="11"/>
  <c r="AD51" i="11"/>
  <c r="AO51" i="11"/>
  <c r="AE51" i="11"/>
  <c r="AF51" i="11"/>
  <c r="AP51" i="11"/>
  <c r="AG51" i="11"/>
  <c r="AH51" i="11"/>
  <c r="AQ51" i="11"/>
  <c r="AI51" i="11"/>
  <c r="AJ51" i="11"/>
  <c r="AR51" i="11"/>
  <c r="W52" i="11"/>
  <c r="X52" i="11"/>
  <c r="Y52" i="11"/>
  <c r="Z52" i="11"/>
  <c r="AA52" i="11"/>
  <c r="AB52" i="11"/>
  <c r="AC52" i="11"/>
  <c r="AD52" i="11"/>
  <c r="AE52" i="11"/>
  <c r="AF52" i="11"/>
  <c r="AG52" i="11"/>
  <c r="AH52" i="11"/>
  <c r="AI52" i="11"/>
  <c r="AJ52" i="11"/>
  <c r="AQ52" i="11"/>
  <c r="W53" i="11"/>
  <c r="X53" i="11"/>
  <c r="Y53" i="11"/>
  <c r="Z53" i="11"/>
  <c r="AM53" i="11"/>
  <c r="AA53" i="11"/>
  <c r="AB53" i="11"/>
  <c r="AC53" i="11"/>
  <c r="AD53" i="11"/>
  <c r="AE53" i="11"/>
  <c r="AF53" i="11"/>
  <c r="AG53" i="11"/>
  <c r="AH53" i="11"/>
  <c r="AI53" i="11"/>
  <c r="AJ53" i="11"/>
  <c r="W54" i="11"/>
  <c r="X54" i="11"/>
  <c r="Y54" i="11"/>
  <c r="Z54" i="11"/>
  <c r="AA54" i="11"/>
  <c r="AB54" i="11"/>
  <c r="AC54" i="11"/>
  <c r="AD54" i="11"/>
  <c r="AE54" i="11"/>
  <c r="AF54" i="11"/>
  <c r="AG54" i="11"/>
  <c r="AH54" i="11"/>
  <c r="AI54" i="11"/>
  <c r="AJ54" i="11"/>
  <c r="W55" i="11"/>
  <c r="X55" i="11"/>
  <c r="Y55" i="11"/>
  <c r="Z55" i="11"/>
  <c r="AA55" i="11"/>
  <c r="AB55" i="11"/>
  <c r="AC55" i="11"/>
  <c r="AD55" i="11"/>
  <c r="AE55" i="11"/>
  <c r="AF55" i="11"/>
  <c r="AG55" i="11"/>
  <c r="AH55" i="11"/>
  <c r="AI55" i="11"/>
  <c r="AJ55" i="11"/>
  <c r="W56" i="11"/>
  <c r="X56" i="11"/>
  <c r="Y56" i="11"/>
  <c r="Z56" i="11"/>
  <c r="AA56" i="11"/>
  <c r="AB56" i="11"/>
  <c r="AC56" i="11"/>
  <c r="AD56" i="11"/>
  <c r="AE56" i="11"/>
  <c r="AF56" i="11"/>
  <c r="AG56" i="11"/>
  <c r="AH56" i="11"/>
  <c r="AI56" i="11"/>
  <c r="AJ56" i="11"/>
  <c r="AQ56" i="11"/>
  <c r="W57" i="11"/>
  <c r="X57" i="11"/>
  <c r="Y57" i="11"/>
  <c r="Z57" i="11"/>
  <c r="AM57" i="11"/>
  <c r="AA57" i="11"/>
  <c r="AB57" i="11"/>
  <c r="AC57" i="11"/>
  <c r="AD57" i="11"/>
  <c r="AE57" i="11"/>
  <c r="AF57" i="11"/>
  <c r="AG57" i="11"/>
  <c r="AH57" i="11"/>
  <c r="AI57" i="11"/>
  <c r="AJ57" i="11"/>
  <c r="W58" i="11"/>
  <c r="X58" i="11"/>
  <c r="Y58" i="11"/>
  <c r="Z58" i="11"/>
  <c r="AA58" i="11"/>
  <c r="AB58" i="11"/>
  <c r="AC58" i="11"/>
  <c r="AD58" i="11"/>
  <c r="AE58" i="11"/>
  <c r="AF58" i="11"/>
  <c r="AG58" i="11"/>
  <c r="AH58" i="11"/>
  <c r="AI58" i="11"/>
  <c r="AJ58" i="11"/>
  <c r="AL61" i="11"/>
  <c r="AM61" i="11"/>
  <c r="AN61" i="11"/>
  <c r="AO61" i="11"/>
  <c r="AP61" i="11"/>
  <c r="AQ61" i="11"/>
  <c r="AR61" i="11"/>
  <c r="AP29" i="11"/>
  <c r="AQ18" i="11"/>
  <c r="AM18" i="11"/>
  <c r="AP25" i="11"/>
  <c r="AQ29" i="11"/>
  <c r="AN24" i="11"/>
  <c r="AL24" i="11"/>
  <c r="AR19" i="11"/>
  <c r="AP19" i="11"/>
  <c r="AN19" i="11"/>
  <c r="AL19" i="11"/>
  <c r="AN16" i="11"/>
  <c r="AL16" i="11"/>
  <c r="AP13" i="11"/>
  <c r="AL13" i="11"/>
  <c r="AQ12" i="11"/>
  <c r="AM8" i="11"/>
  <c r="AR58" i="11"/>
  <c r="AP58" i="11"/>
  <c r="AN58" i="11"/>
  <c r="AL58" i="11"/>
  <c r="AR55" i="11"/>
  <c r="AP55" i="11"/>
  <c r="AN55" i="11"/>
  <c r="AL55" i="11"/>
  <c r="AQ54" i="11"/>
  <c r="AO54" i="11"/>
  <c r="AM54" i="11"/>
  <c r="AQ53" i="11"/>
  <c r="AO47" i="11"/>
  <c r="AM47" i="11"/>
  <c r="AP45" i="11"/>
  <c r="AP43" i="11"/>
  <c r="AR42" i="11"/>
  <c r="AP42" i="11"/>
  <c r="AN42" i="11"/>
  <c r="AL42" i="11"/>
  <c r="AN40" i="11"/>
  <c r="AL40" i="11"/>
  <c r="AQ39" i="11"/>
  <c r="AO39" i="11"/>
  <c r="AM39" i="11"/>
  <c r="AN32" i="11"/>
  <c r="AL32" i="11"/>
  <c r="AQ31" i="11"/>
  <c r="AO31" i="11"/>
  <c r="AM31" i="11"/>
  <c r="AM24" i="11"/>
  <c r="AR23" i="11"/>
  <c r="AP23" i="11"/>
  <c r="AN23" i="11"/>
  <c r="AL23" i="11"/>
  <c r="AN20" i="11"/>
  <c r="AL20" i="11"/>
  <c r="AM16" i="11"/>
  <c r="AR15" i="11"/>
  <c r="AP15" i="11"/>
  <c r="AN15" i="11"/>
  <c r="AL15" i="11"/>
  <c r="AM12" i="11"/>
  <c r="AR11" i="11"/>
  <c r="AP11" i="11"/>
  <c r="AN11" i="11"/>
  <c r="AL11" i="11"/>
  <c r="AQ58" i="11"/>
  <c r="AO58" i="11"/>
  <c r="AM58" i="11"/>
  <c r="AQ57" i="11"/>
  <c r="AQ55" i="11"/>
  <c r="AO55" i="11"/>
  <c r="AM55" i="11"/>
  <c r="AR54" i="11"/>
  <c r="AP54" i="11"/>
  <c r="AN54" i="11"/>
  <c r="AL54" i="11"/>
  <c r="AR47" i="11"/>
  <c r="AP47" i="11"/>
  <c r="AN47" i="11"/>
  <c r="AL47" i="11"/>
  <c r="AO46" i="11"/>
  <c r="AQ45" i="11"/>
  <c r="AM45" i="11"/>
  <c r="AQ42" i="11"/>
  <c r="AM42" i="11"/>
  <c r="AQ40" i="11"/>
  <c r="AR39" i="11"/>
  <c r="AP39" i="11"/>
  <c r="AN39" i="11"/>
  <c r="AL39" i="11"/>
  <c r="AO38" i="11"/>
  <c r="AQ32" i="11"/>
  <c r="AR31" i="11"/>
  <c r="AP31" i="11"/>
  <c r="AN31" i="11"/>
  <c r="AL31" i="11"/>
  <c r="AO30" i="11"/>
  <c r="AQ22" i="11"/>
  <c r="AM22" i="11"/>
  <c r="AL21" i="11"/>
  <c r="AQ20" i="11"/>
  <c r="AQ14" i="11"/>
  <c r="AM14" i="11"/>
  <c r="AQ10" i="11"/>
  <c r="AM10" i="11"/>
  <c r="AN8" i="11"/>
  <c r="AO57" i="11"/>
  <c r="AO56" i="11"/>
  <c r="AM56" i="11"/>
  <c r="AR53" i="11"/>
  <c r="AP53" i="11"/>
  <c r="AN53" i="11"/>
  <c r="AL53" i="11"/>
  <c r="AR52" i="11"/>
  <c r="AP52" i="11"/>
  <c r="AN52" i="11"/>
  <c r="AL52" i="11"/>
  <c r="AO49" i="11"/>
  <c r="AO48" i="11"/>
  <c r="AM48" i="11"/>
  <c r="AR46" i="11"/>
  <c r="AP46" i="11"/>
  <c r="AN46" i="11"/>
  <c r="AL46" i="11"/>
  <c r="AR45" i="11"/>
  <c r="AN45" i="11"/>
  <c r="AL45" i="11"/>
  <c r="AQ44" i="11"/>
  <c r="AO44" i="11"/>
  <c r="AM44" i="11"/>
  <c r="AR41" i="11"/>
  <c r="AN41" i="11"/>
  <c r="AM40" i="11"/>
  <c r="AQ38" i="11"/>
  <c r="AM38" i="11"/>
  <c r="AR33" i="11"/>
  <c r="AN33" i="11"/>
  <c r="AL33" i="11"/>
  <c r="AM32" i="11"/>
  <c r="AQ30" i="11"/>
  <c r="AM30" i="11"/>
  <c r="AR25" i="11"/>
  <c r="AL25" i="11"/>
  <c r="AQ16" i="11"/>
  <c r="AL9" i="11"/>
  <c r="AR57" i="11"/>
  <c r="AP57" i="11"/>
  <c r="AN57" i="11"/>
  <c r="AL57" i="11"/>
  <c r="AR56" i="11"/>
  <c r="AP56" i="11"/>
  <c r="AN56" i="11"/>
  <c r="AL56" i="11"/>
  <c r="AO53" i="11"/>
  <c r="AO52" i="11"/>
  <c r="AM52" i="11"/>
  <c r="AR49" i="11"/>
  <c r="AP49" i="11"/>
  <c r="AN49" i="11"/>
  <c r="AL49" i="11"/>
  <c r="AR48" i="11"/>
  <c r="AP48" i="11"/>
  <c r="AN48" i="11"/>
  <c r="AL48" i="11"/>
  <c r="AQ46" i="11"/>
  <c r="AM46" i="11"/>
  <c r="AP44" i="11"/>
  <c r="AR43" i="11"/>
  <c r="AL43" i="11"/>
  <c r="AR37" i="11"/>
  <c r="AN37" i="11"/>
  <c r="AL37" i="11"/>
  <c r="AM36" i="11"/>
  <c r="AQ34" i="11"/>
  <c r="AM34" i="11"/>
  <c r="AR29" i="11"/>
  <c r="AN29" i="11"/>
  <c r="AL29" i="11"/>
  <c r="AM28" i="11"/>
  <c r="AQ26" i="11"/>
  <c r="AM26" i="11"/>
  <c r="AQ24" i="11"/>
  <c r="AL17" i="11"/>
  <c r="AQ8" i="11"/>
  <c r="AO41" i="11"/>
  <c r="AM41" i="11"/>
  <c r="AR40" i="11"/>
  <c r="AP40" i="11"/>
  <c r="AR38" i="11"/>
  <c r="AP38" i="11"/>
  <c r="AN38" i="11"/>
  <c r="AL38" i="11"/>
  <c r="AO37" i="11"/>
  <c r="AM37" i="11"/>
  <c r="AR36" i="11"/>
  <c r="AP36" i="11"/>
  <c r="AR34" i="11"/>
  <c r="AP34" i="11"/>
  <c r="AN34" i="11"/>
  <c r="AL34" i="11"/>
  <c r="AO33" i="11"/>
  <c r="AM33" i="11"/>
  <c r="AR32" i="11"/>
  <c r="AP32" i="11"/>
  <c r="AR30" i="11"/>
  <c r="AP30" i="11"/>
  <c r="AN30" i="11"/>
  <c r="AL30" i="11"/>
  <c r="AO29" i="11"/>
  <c r="AM29" i="11"/>
  <c r="AR28" i="11"/>
  <c r="AP28" i="11"/>
  <c r="AR26" i="11"/>
  <c r="AP26" i="11"/>
  <c r="AN26" i="11"/>
  <c r="AL26" i="11"/>
  <c r="AO25" i="11"/>
  <c r="AM25" i="11"/>
  <c r="AR24" i="11"/>
  <c r="AP24" i="11"/>
  <c r="AR22" i="11"/>
  <c r="AP22" i="11"/>
  <c r="AN22" i="11"/>
  <c r="AL22" i="11"/>
  <c r="AO21" i="11"/>
  <c r="AM21" i="11"/>
  <c r="AR20" i="11"/>
  <c r="AP20" i="11"/>
  <c r="AR18" i="11"/>
  <c r="AP18" i="11"/>
  <c r="AN18" i="11"/>
  <c r="AL18" i="11"/>
  <c r="AO17" i="11"/>
  <c r="AM17" i="11"/>
  <c r="AR16" i="11"/>
  <c r="AP16" i="11"/>
  <c r="AR14" i="11"/>
  <c r="AP14" i="11"/>
  <c r="AN14" i="11"/>
  <c r="AL14" i="11"/>
  <c r="AO13" i="11"/>
  <c r="AM13" i="11"/>
  <c r="AR12" i="11"/>
  <c r="AP12" i="11"/>
  <c r="AR10" i="11"/>
  <c r="AP10" i="11"/>
  <c r="AN10" i="11"/>
  <c r="AL10" i="11"/>
  <c r="AO9" i="11"/>
  <c r="AM9" i="11"/>
  <c r="AR8" i="11"/>
  <c r="AP8" i="11"/>
  <c r="AN25" i="11"/>
  <c r="AO23" i="11"/>
  <c r="AM23" i="11"/>
  <c r="AR21" i="11"/>
  <c r="AN21" i="11"/>
  <c r="AO19" i="11"/>
  <c r="AM19" i="11"/>
  <c r="AR17" i="11"/>
  <c r="AN17" i="11"/>
  <c r="AO15" i="11"/>
  <c r="AM15" i="11"/>
  <c r="AR13" i="11"/>
  <c r="AN13" i="11"/>
  <c r="AO11" i="11"/>
  <c r="AM11" i="11"/>
  <c r="AR9" i="11"/>
  <c r="AN9" i="11"/>
  <c r="AO7" i="11"/>
  <c r="AM7" i="11"/>
  <c r="AO40" i="11"/>
  <c r="AO36" i="11"/>
  <c r="AO32" i="11"/>
  <c r="AO28" i="11"/>
  <c r="AO24" i="11"/>
  <c r="AO20" i="11"/>
  <c r="AO16" i="11"/>
  <c r="AO12" i="11"/>
  <c r="AO8" i="11"/>
  <c r="P5" i="11"/>
  <c r="Q5" i="11"/>
  <c r="R5" i="11"/>
  <c r="S5" i="11"/>
  <c r="T5" i="11"/>
  <c r="O5" i="11"/>
  <c r="Q58" i="11"/>
  <c r="U58" i="11"/>
  <c r="P58" i="11"/>
  <c r="O58" i="11"/>
  <c r="S58" i="11"/>
  <c r="R58" i="11"/>
  <c r="M58" i="11"/>
  <c r="L58" i="11"/>
  <c r="M57" i="11"/>
  <c r="L57" i="11"/>
  <c r="M56" i="11"/>
  <c r="L56" i="11"/>
  <c r="Q55" i="11"/>
  <c r="M55" i="11"/>
  <c r="L55" i="11"/>
  <c r="M54" i="11"/>
  <c r="L54" i="11"/>
  <c r="M53" i="11"/>
  <c r="L53" i="11"/>
  <c r="M52" i="11"/>
  <c r="L52" i="11"/>
  <c r="M51" i="11"/>
  <c r="L51" i="11"/>
  <c r="M50" i="11"/>
  <c r="L50" i="11"/>
  <c r="M49" i="11"/>
  <c r="L49" i="11"/>
  <c r="M48" i="11"/>
  <c r="L48" i="11"/>
  <c r="M47" i="11"/>
  <c r="L47" i="11"/>
  <c r="M46" i="11"/>
  <c r="L46" i="11"/>
  <c r="M45" i="11"/>
  <c r="L45" i="11"/>
  <c r="M44" i="11"/>
  <c r="L44" i="11"/>
  <c r="U43" i="11"/>
  <c r="O43" i="11"/>
  <c r="S43" i="11"/>
  <c r="M43" i="11"/>
  <c r="L43" i="11"/>
  <c r="M42" i="11"/>
  <c r="L42" i="11"/>
  <c r="M41" i="11"/>
  <c r="L41" i="11"/>
  <c r="O40" i="11"/>
  <c r="M40" i="11"/>
  <c r="L40" i="11"/>
  <c r="M39" i="11"/>
  <c r="L39" i="11"/>
  <c r="M38" i="11"/>
  <c r="L38" i="11"/>
  <c r="M37" i="11"/>
  <c r="L37" i="11"/>
  <c r="P36" i="11"/>
  <c r="T36" i="11"/>
  <c r="R36" i="11"/>
  <c r="M36" i="11"/>
  <c r="L36" i="11"/>
  <c r="O35" i="11"/>
  <c r="M35" i="11"/>
  <c r="L35" i="11"/>
  <c r="P35" i="11"/>
  <c r="M34" i="11"/>
  <c r="L34" i="11"/>
  <c r="M33" i="11"/>
  <c r="L33" i="11"/>
  <c r="O32" i="11"/>
  <c r="M32" i="11"/>
  <c r="L32" i="11"/>
  <c r="M31" i="11"/>
  <c r="L31" i="11"/>
  <c r="M30" i="11"/>
  <c r="L30" i="11"/>
  <c r="M29" i="11"/>
  <c r="L29" i="11"/>
  <c r="M28" i="11"/>
  <c r="L28" i="11"/>
  <c r="L83" i="11"/>
  <c r="M27" i="11"/>
  <c r="L27" i="11"/>
  <c r="M26" i="11"/>
  <c r="L26" i="11"/>
  <c r="L81" i="11"/>
  <c r="M25" i="11"/>
  <c r="L25" i="11"/>
  <c r="M24" i="11"/>
  <c r="L24" i="11"/>
  <c r="L79" i="11"/>
  <c r="M23" i="11"/>
  <c r="L23" i="11"/>
  <c r="M22" i="11"/>
  <c r="L22" i="11"/>
  <c r="L77" i="11"/>
  <c r="M21" i="11"/>
  <c r="L21" i="11"/>
  <c r="L75" i="11"/>
  <c r="Q19" i="11"/>
  <c r="R19" i="11"/>
  <c r="M19" i="11"/>
  <c r="L19" i="11"/>
  <c r="L74" i="11"/>
  <c r="Q18" i="11"/>
  <c r="T18" i="11"/>
  <c r="M18" i="11"/>
  <c r="L18" i="11"/>
  <c r="L73" i="11"/>
  <c r="M17" i="11"/>
  <c r="L17" i="11"/>
  <c r="Q16" i="11"/>
  <c r="M16" i="11"/>
  <c r="L16" i="11"/>
  <c r="L71" i="11"/>
  <c r="M15" i="11"/>
  <c r="L15" i="11"/>
  <c r="L70" i="11"/>
  <c r="S14" i="11"/>
  <c r="M14" i="11"/>
  <c r="L14" i="11"/>
  <c r="L69" i="11"/>
  <c r="M13" i="11"/>
  <c r="L13" i="11"/>
  <c r="L68" i="11"/>
  <c r="M12" i="11"/>
  <c r="L12" i="11"/>
  <c r="L67" i="11"/>
  <c r="M11" i="11"/>
  <c r="L11" i="11"/>
  <c r="L66" i="11"/>
  <c r="L10" i="11"/>
  <c r="S9" i="11"/>
  <c r="M9" i="11"/>
  <c r="L9" i="11"/>
  <c r="L64" i="11"/>
  <c r="M8" i="11"/>
  <c r="L8" i="11"/>
  <c r="L63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L76" i="11"/>
  <c r="L78" i="11"/>
  <c r="L80" i="11"/>
  <c r="L82" i="11"/>
  <c r="L84" i="11"/>
  <c r="M65" i="11"/>
  <c r="M67" i="11"/>
  <c r="M69" i="11"/>
  <c r="M72" i="11"/>
  <c r="M76" i="11"/>
  <c r="M71" i="11"/>
  <c r="M62" i="11"/>
  <c r="M78" i="11"/>
  <c r="M80" i="11"/>
  <c r="M82" i="11"/>
  <c r="M84" i="11"/>
  <c r="M86" i="11"/>
  <c r="M66" i="11"/>
  <c r="M68" i="11"/>
  <c r="M73" i="11"/>
  <c r="M74" i="11"/>
  <c r="M75" i="11"/>
  <c r="M77" i="11"/>
  <c r="M79" i="11"/>
  <c r="M81" i="11"/>
  <c r="M83" i="11"/>
  <c r="M85" i="11"/>
  <c r="M87" i="11"/>
  <c r="M63" i="11"/>
  <c r="M70" i="11"/>
  <c r="M64" i="11"/>
  <c r="L85" i="11"/>
  <c r="L87" i="11"/>
  <c r="L62" i="11"/>
  <c r="L65" i="11"/>
  <c r="L72" i="11"/>
  <c r="L86" i="11"/>
  <c r="O87" i="11"/>
  <c r="R8" i="11"/>
  <c r="O25" i="11"/>
  <c r="O29" i="11"/>
  <c r="S31" i="11"/>
  <c r="Q47" i="11"/>
  <c r="R53" i="11"/>
  <c r="T53" i="11"/>
  <c r="P53" i="11"/>
  <c r="Q53" i="11"/>
  <c r="O56" i="11"/>
  <c r="U7" i="11"/>
  <c r="P13" i="11"/>
  <c r="T30" i="11"/>
  <c r="Q30" i="11"/>
  <c r="P11" i="11"/>
  <c r="S22" i="11"/>
  <c r="O22" i="11"/>
  <c r="U22" i="11"/>
  <c r="O24" i="11"/>
  <c r="U24" i="11"/>
  <c r="P47" i="11"/>
  <c r="P55" i="11"/>
  <c r="P14" i="11"/>
  <c r="R20" i="11"/>
  <c r="T20" i="11"/>
  <c r="P20" i="11"/>
  <c r="T21" i="11"/>
  <c r="P21" i="11"/>
  <c r="T23" i="11"/>
  <c r="Q23" i="11"/>
  <c r="P24" i="11"/>
  <c r="O26" i="11"/>
  <c r="U27" i="11"/>
  <c r="U28" i="11"/>
  <c r="R39" i="11"/>
  <c r="R44" i="11"/>
  <c r="R46" i="11"/>
  <c r="T46" i="11"/>
  <c r="P46" i="11"/>
  <c r="Q46" i="11"/>
  <c r="Q7" i="11"/>
  <c r="T12" i="11"/>
  <c r="Q14" i="11"/>
  <c r="P15" i="11"/>
  <c r="T27" i="11"/>
  <c r="Q27" i="11"/>
  <c r="R28" i="11"/>
  <c r="U31" i="11"/>
  <c r="S36" i="11"/>
  <c r="O36" i="11"/>
  <c r="U36" i="11"/>
  <c r="Q40" i="11"/>
  <c r="S47" i="11"/>
  <c r="O47" i="11"/>
  <c r="U47" i="11"/>
  <c r="O51" i="11"/>
  <c r="U11" i="11"/>
  <c r="U15" i="11"/>
  <c r="U16" i="11"/>
  <c r="O17" i="11"/>
  <c r="O72" i="11"/>
  <c r="Q22" i="11"/>
  <c r="U25" i="11"/>
  <c r="Q34" i="11"/>
  <c r="R35" i="11"/>
  <c r="T35" i="11"/>
  <c r="R50" i="11"/>
  <c r="Q50" i="11"/>
  <c r="R55" i="11"/>
  <c r="R56" i="11"/>
  <c r="T56" i="11"/>
  <c r="P56" i="11"/>
  <c r="Q56" i="11"/>
  <c r="R22" i="11"/>
  <c r="S15" i="11"/>
  <c r="O15" i="11"/>
  <c r="T22" i="11"/>
  <c r="R47" i="11"/>
  <c r="U8" i="11"/>
  <c r="T10" i="11"/>
  <c r="T65" i="11"/>
  <c r="Q10" i="11"/>
  <c r="O14" i="11"/>
  <c r="O69" i="11"/>
  <c r="Q28" i="11"/>
  <c r="T50" i="11"/>
  <c r="P50" i="11"/>
  <c r="U51" i="11"/>
  <c r="O54" i="11"/>
  <c r="R11" i="11"/>
  <c r="T11" i="11"/>
  <c r="Q11" i="11"/>
  <c r="R12" i="11"/>
  <c r="Q12" i="11"/>
  <c r="S13" i="11"/>
  <c r="P16" i="11"/>
  <c r="U17" i="11"/>
  <c r="U72" i="11"/>
  <c r="U19" i="11"/>
  <c r="Q25" i="11"/>
  <c r="O28" i="11"/>
  <c r="R30" i="11"/>
  <c r="P30" i="11"/>
  <c r="P85" i="11"/>
  <c r="Q31" i="11"/>
  <c r="U32" i="11"/>
  <c r="U87" i="11"/>
  <c r="T41" i="11"/>
  <c r="T44" i="11"/>
  <c r="T73" i="11"/>
  <c r="P44" i="11"/>
  <c r="Q44" i="11"/>
  <c r="Q73" i="11"/>
  <c r="U48" i="11"/>
  <c r="S50" i="11"/>
  <c r="O50" i="11"/>
  <c r="U50" i="11"/>
  <c r="T54" i="11"/>
  <c r="P54" i="11"/>
  <c r="Q54" i="11"/>
  <c r="S42" i="11"/>
  <c r="U42" i="11"/>
  <c r="U54" i="11"/>
  <c r="S7" i="11"/>
  <c r="O7" i="11"/>
  <c r="O8" i="11"/>
  <c r="P9" i="11"/>
  <c r="P64" i="11"/>
  <c r="Q9" i="11"/>
  <c r="O16" i="11"/>
  <c r="T19" i="11"/>
  <c r="O21" i="11"/>
  <c r="U21" i="11"/>
  <c r="S23" i="11"/>
  <c r="U23" i="11"/>
  <c r="R24" i="11"/>
  <c r="T24" i="11"/>
  <c r="O31" i="11"/>
  <c r="T32" i="11"/>
  <c r="P32" i="11"/>
  <c r="P87" i="11"/>
  <c r="Q32" i="11"/>
  <c r="Q87" i="11"/>
  <c r="Q36" i="11"/>
  <c r="R52" i="11"/>
  <c r="T52" i="11"/>
  <c r="P52" i="11"/>
  <c r="Q52" i="11"/>
  <c r="O57" i="11"/>
  <c r="R26" i="11"/>
  <c r="P26" i="11"/>
  <c r="P81" i="11"/>
  <c r="R29" i="11"/>
  <c r="O13" i="11"/>
  <c r="Q35" i="11"/>
  <c r="P49" i="11"/>
  <c r="S8" i="11"/>
  <c r="T9" i="11"/>
  <c r="O9" i="11"/>
  <c r="O64" i="11"/>
  <c r="S10" i="11"/>
  <c r="O10" i="11"/>
  <c r="U10" i="11"/>
  <c r="S12" i="11"/>
  <c r="T14" i="11"/>
  <c r="O18" i="11"/>
  <c r="S19" i="11"/>
  <c r="O19" i="11"/>
  <c r="O20" i="11"/>
  <c r="P29" i="11"/>
  <c r="S29" i="11"/>
  <c r="O38" i="11"/>
  <c r="Q39" i="11"/>
  <c r="R40" i="11"/>
  <c r="T40" i="11"/>
  <c r="P40" i="11"/>
  <c r="Q41" i="11"/>
  <c r="T47" i="11"/>
  <c r="U20" i="11"/>
  <c r="T29" i="11"/>
  <c r="R10" i="11"/>
  <c r="R65" i="11"/>
  <c r="P10" i="11"/>
  <c r="P65" i="11"/>
  <c r="S25" i="11"/>
  <c r="Q26" i="11"/>
  <c r="P7" i="11"/>
  <c r="R7" i="11"/>
  <c r="T7" i="11"/>
  <c r="T8" i="11"/>
  <c r="P8" i="11"/>
  <c r="Q8" i="11"/>
  <c r="S11" i="11"/>
  <c r="O11" i="11"/>
  <c r="P12" i="11"/>
  <c r="T13" i="11"/>
  <c r="R14" i="11"/>
  <c r="Q20" i="11"/>
  <c r="T26" i="11"/>
  <c r="S32" i="11"/>
  <c r="S87" i="11"/>
  <c r="R42" i="11"/>
  <c r="P42" i="11"/>
  <c r="Q42" i="11"/>
  <c r="Q71" i="11"/>
  <c r="Q13" i="11"/>
  <c r="U14" i="11"/>
  <c r="S17" i="11"/>
  <c r="S72" i="11"/>
  <c r="R18" i="11"/>
  <c r="R73" i="11"/>
  <c r="P18" i="11"/>
  <c r="S21" i="11"/>
  <c r="P23" i="11"/>
  <c r="R27" i="11"/>
  <c r="R82" i="11"/>
  <c r="P27" i="11"/>
  <c r="P33" i="11"/>
  <c r="S34" i="11"/>
  <c r="T38" i="11"/>
  <c r="T39" i="11"/>
  <c r="P39" i="11"/>
  <c r="S40" i="11"/>
  <c r="S69" i="11"/>
  <c r="U40" i="11"/>
  <c r="R43" i="11"/>
  <c r="S46" i="11"/>
  <c r="R48" i="11"/>
  <c r="P48" i="11"/>
  <c r="O49" i="11"/>
  <c r="S53" i="11"/>
  <c r="O53" i="11"/>
  <c r="T58" i="11"/>
  <c r="R16" i="11"/>
  <c r="T16" i="11"/>
  <c r="Q17" i="11"/>
  <c r="P19" i="11"/>
  <c r="Q21" i="11"/>
  <c r="Q76" i="11"/>
  <c r="P22" i="11"/>
  <c r="O23" i="11"/>
  <c r="Q24" i="11"/>
  <c r="S27" i="11"/>
  <c r="O27" i="11"/>
  <c r="P31" i="11"/>
  <c r="R37" i="11"/>
  <c r="S38" i="11"/>
  <c r="U38" i="11"/>
  <c r="R41" i="11"/>
  <c r="P41" i="11"/>
  <c r="R45" i="11"/>
  <c r="R74" i="11"/>
  <c r="R49" i="11"/>
  <c r="T49" i="11"/>
  <c r="Q49" i="11"/>
  <c r="S52" i="11"/>
  <c r="O52" i="11"/>
  <c r="U52" i="11"/>
  <c r="S56" i="11"/>
  <c r="U56" i="11"/>
  <c r="R57" i="11"/>
  <c r="P57" i="11"/>
  <c r="T57" i="11"/>
  <c r="S55" i="11"/>
  <c r="O55" i="11"/>
  <c r="U55" i="11"/>
  <c r="R54" i="11"/>
  <c r="U53" i="11"/>
  <c r="P51" i="11"/>
  <c r="R51" i="11"/>
  <c r="T51" i="11"/>
  <c r="Q51" i="11"/>
  <c r="S49" i="11"/>
  <c r="U49" i="11"/>
  <c r="O48" i="11"/>
  <c r="Q48" i="11"/>
  <c r="S48" i="11"/>
  <c r="T48" i="11"/>
  <c r="O46" i="11"/>
  <c r="U46" i="11"/>
  <c r="S45" i="11"/>
  <c r="O45" i="11"/>
  <c r="U45" i="11"/>
  <c r="T45" i="11"/>
  <c r="P45" i="11"/>
  <c r="Q45" i="11"/>
  <c r="Q74" i="11"/>
  <c r="S44" i="11"/>
  <c r="O44" i="11"/>
  <c r="U44" i="11"/>
  <c r="T43" i="11"/>
  <c r="P43" i="11"/>
  <c r="Q43" i="11"/>
  <c r="O41" i="11"/>
  <c r="U41" i="11"/>
  <c r="U39" i="11"/>
  <c r="S39" i="11"/>
  <c r="O39" i="11"/>
  <c r="R38" i="11"/>
  <c r="T37" i="11"/>
  <c r="P38" i="11"/>
  <c r="Q38" i="11"/>
  <c r="O37" i="11"/>
  <c r="U37" i="11"/>
  <c r="P37" i="11"/>
  <c r="Q37" i="11"/>
  <c r="S35" i="11"/>
  <c r="S64" i="11"/>
  <c r="U35" i="11"/>
  <c r="R34" i="11"/>
  <c r="S33" i="11"/>
  <c r="U33" i="11"/>
  <c r="O34" i="11"/>
  <c r="U34" i="11"/>
  <c r="Q57" i="11"/>
  <c r="S57" i="11"/>
  <c r="U57" i="11"/>
  <c r="T55" i="11"/>
  <c r="S54" i="11"/>
  <c r="S51" i="11"/>
  <c r="O42" i="11"/>
  <c r="T42" i="11"/>
  <c r="S41" i="11"/>
  <c r="S37" i="11"/>
  <c r="Q33" i="11"/>
  <c r="P34" i="11"/>
  <c r="T34" i="11"/>
  <c r="O33" i="11"/>
  <c r="T33" i="11"/>
  <c r="R33" i="11"/>
  <c r="R9" i="11"/>
  <c r="R17" i="11"/>
  <c r="S18" i="11"/>
  <c r="U18" i="11"/>
  <c r="U73" i="11"/>
  <c r="T25" i="11"/>
  <c r="S30" i="11"/>
  <c r="R15" i="11"/>
  <c r="P17" i="11"/>
  <c r="T17" i="11"/>
  <c r="T72" i="11"/>
  <c r="R23" i="11"/>
  <c r="P25" i="11"/>
  <c r="P80" i="11"/>
  <c r="R31" i="11"/>
  <c r="T31" i="11"/>
  <c r="U9" i="11"/>
  <c r="U64" i="11"/>
  <c r="O12" i="11"/>
  <c r="U12" i="11"/>
  <c r="U13" i="11"/>
  <c r="Q15" i="11"/>
  <c r="T15" i="11"/>
  <c r="T70" i="11"/>
  <c r="R25" i="11"/>
  <c r="S26" i="11"/>
  <c r="U26" i="11"/>
  <c r="U81" i="11"/>
  <c r="T28" i="11"/>
  <c r="T83" i="11"/>
  <c r="P28" i="11"/>
  <c r="P83" i="11"/>
  <c r="R13" i="11"/>
  <c r="R21" i="11"/>
  <c r="R76" i="11"/>
  <c r="O30" i="11"/>
  <c r="O85" i="11"/>
  <c r="U30" i="11"/>
  <c r="U85" i="11"/>
  <c r="Q29" i="11"/>
  <c r="Q84" i="11"/>
  <c r="R32" i="11"/>
  <c r="R87" i="11"/>
  <c r="S16" i="11"/>
  <c r="S20" i="11"/>
  <c r="S24" i="11"/>
  <c r="S28" i="11"/>
  <c r="U29" i="11"/>
  <c r="S75" i="11"/>
  <c r="R80" i="11"/>
  <c r="U67" i="11"/>
  <c r="R86" i="11"/>
  <c r="S82" i="11"/>
  <c r="R71" i="11"/>
  <c r="Q63" i="11"/>
  <c r="P84" i="11"/>
  <c r="O65" i="11"/>
  <c r="O86" i="11"/>
  <c r="S78" i="11"/>
  <c r="O83" i="11"/>
  <c r="T82" i="11"/>
  <c r="T75" i="11"/>
  <c r="T85" i="11"/>
  <c r="R78" i="11"/>
  <c r="R81" i="11"/>
  <c r="R79" i="11"/>
  <c r="O76" i="11"/>
  <c r="S85" i="11"/>
  <c r="R72" i="11"/>
  <c r="O78" i="11"/>
  <c r="Q72" i="11"/>
  <c r="P78" i="11"/>
  <c r="Q75" i="11"/>
  <c r="O66" i="11"/>
  <c r="T63" i="11"/>
  <c r="Q81" i="11"/>
  <c r="T84" i="11"/>
  <c r="O74" i="11"/>
  <c r="R66" i="11"/>
  <c r="U71" i="11"/>
  <c r="R83" i="11"/>
  <c r="Q69" i="11"/>
  <c r="P79" i="11"/>
  <c r="O79" i="11"/>
  <c r="P66" i="11"/>
  <c r="U62" i="11"/>
  <c r="O84" i="11"/>
  <c r="S83" i="11"/>
  <c r="Q70" i="11"/>
  <c r="T86" i="11"/>
  <c r="T80" i="11"/>
  <c r="R64" i="11"/>
  <c r="P77" i="11"/>
  <c r="P82" i="11"/>
  <c r="P73" i="11"/>
  <c r="Q68" i="11"/>
  <c r="O73" i="11"/>
  <c r="R84" i="11"/>
  <c r="O71" i="11"/>
  <c r="Q77" i="11"/>
  <c r="Q62" i="11"/>
  <c r="O77" i="11"/>
  <c r="R63" i="11"/>
  <c r="P72" i="11"/>
  <c r="T68" i="11"/>
  <c r="R62" i="11"/>
  <c r="S63" i="11"/>
  <c r="O62" i="11"/>
  <c r="P71" i="11"/>
  <c r="Q66" i="11"/>
  <c r="R77" i="11"/>
  <c r="U66" i="11"/>
  <c r="U82" i="11"/>
  <c r="T78" i="11"/>
  <c r="U84" i="11"/>
  <c r="S71" i="11"/>
  <c r="O67" i="11"/>
  <c r="R70" i="11"/>
  <c r="S73" i="11"/>
  <c r="Q79" i="11"/>
  <c r="P74" i="11"/>
  <c r="T81" i="11"/>
  <c r="P67" i="11"/>
  <c r="P63" i="11"/>
  <c r="P62" i="11"/>
  <c r="O75" i="11"/>
  <c r="T69" i="11"/>
  <c r="S65" i="11"/>
  <c r="T79" i="11"/>
  <c r="U76" i="11"/>
  <c r="Q64" i="11"/>
  <c r="S62" i="11"/>
  <c r="Q86" i="11"/>
  <c r="Q80" i="11"/>
  <c r="S68" i="11"/>
  <c r="T66" i="11"/>
  <c r="Q65" i="11"/>
  <c r="T77" i="11"/>
  <c r="U86" i="11"/>
  <c r="P70" i="11"/>
  <c r="O81" i="11"/>
  <c r="P76" i="11"/>
  <c r="R75" i="11"/>
  <c r="U79" i="11"/>
  <c r="S77" i="11"/>
  <c r="P68" i="11"/>
  <c r="S86" i="11"/>
  <c r="P86" i="11"/>
  <c r="S67" i="11"/>
  <c r="U74" i="11"/>
  <c r="Q67" i="11"/>
  <c r="O70" i="11"/>
  <c r="T76" i="11"/>
  <c r="P69" i="11"/>
  <c r="S79" i="11"/>
  <c r="R68" i="11"/>
  <c r="S81" i="11"/>
  <c r="U68" i="11"/>
  <c r="O82" i="11"/>
  <c r="T71" i="11"/>
  <c r="S76" i="11"/>
  <c r="U69" i="11"/>
  <c r="R69" i="11"/>
  <c r="S66" i="11"/>
  <c r="T62" i="11"/>
  <c r="S80" i="11"/>
  <c r="U75" i="11"/>
  <c r="S84" i="11"/>
  <c r="S74" i="11"/>
  <c r="U65" i="11"/>
  <c r="T64" i="11"/>
  <c r="O68" i="11"/>
  <c r="T87" i="11"/>
  <c r="U78" i="11"/>
  <c r="T74" i="11"/>
  <c r="O63" i="11"/>
  <c r="R85" i="11"/>
  <c r="R67" i="11"/>
  <c r="Q83" i="11"/>
  <c r="U63" i="11"/>
  <c r="S70" i="11"/>
  <c r="U80" i="11"/>
  <c r="U70" i="11"/>
  <c r="Q82" i="11"/>
  <c r="T67" i="11"/>
  <c r="U83" i="11"/>
  <c r="Q78" i="11"/>
  <c r="P75" i="11"/>
  <c r="U77" i="11"/>
  <c r="Q85" i="11"/>
  <c r="O80" i="11"/>
</calcChain>
</file>

<file path=xl/sharedStrings.xml><?xml version="1.0" encoding="utf-8"?>
<sst xmlns="http://schemas.openxmlformats.org/spreadsheetml/2006/main" count="516" uniqueCount="61">
  <si>
    <t>Year</t>
  </si>
  <si>
    <t>Climatic Case</t>
  </si>
  <si>
    <t>UGS use</t>
  </si>
  <si>
    <t>Coal/Gas</t>
  </si>
  <si>
    <t>Green</t>
  </si>
  <si>
    <t>Ref</t>
  </si>
  <si>
    <t>no</t>
  </si>
  <si>
    <t>low</t>
  </si>
  <si>
    <t>No</t>
  </si>
  <si>
    <t>NO</t>
  </si>
  <si>
    <t>RU</t>
  </si>
  <si>
    <t>LNG</t>
  </si>
  <si>
    <t>DZ</t>
  </si>
  <si>
    <t>LY</t>
  </si>
  <si>
    <t>AZ</t>
  </si>
  <si>
    <t>NP</t>
  </si>
  <si>
    <t>Prices</t>
  </si>
  <si>
    <t>Source</t>
  </si>
  <si>
    <t>Trans</t>
  </si>
  <si>
    <t>UGS</t>
  </si>
  <si>
    <t>Scenarios</t>
  </si>
  <si>
    <t>Infra.</t>
  </si>
  <si>
    <t>Global</t>
  </si>
  <si>
    <t>2x500</t>
  </si>
  <si>
    <t>AZ&gt;AZ1</t>
  </si>
  <si>
    <t>AZ&gt;AZ2</t>
  </si>
  <si>
    <t>DZ&gt;DZ1</t>
  </si>
  <si>
    <t>DZ&gt;DZ2</t>
  </si>
  <si>
    <t>LY&gt;LY1</t>
  </si>
  <si>
    <t>LY&gt;LY2</t>
  </si>
  <si>
    <t>NO&gt;NO1</t>
  </si>
  <si>
    <t>NO&gt;NO2</t>
  </si>
  <si>
    <t>RUm&gt;RUm1</t>
  </si>
  <si>
    <t>RUm&gt;RUm2</t>
  </si>
  <si>
    <t>NP1</t>
  </si>
  <si>
    <t>NP2</t>
  </si>
  <si>
    <t>LNG1</t>
  </si>
  <si>
    <t>LNG2</t>
  </si>
  <si>
    <t>NO cheap</t>
  </si>
  <si>
    <t>RU cheap</t>
  </si>
  <si>
    <t>LNG cheap</t>
  </si>
  <si>
    <t>AZ cheap</t>
  </si>
  <si>
    <t>DZ cheap</t>
  </si>
  <si>
    <t>LY cheap</t>
  </si>
  <si>
    <t>NO expensive</t>
  </si>
  <si>
    <t>RU expensive</t>
  </si>
  <si>
    <t>LNG expensive</t>
  </si>
  <si>
    <t>AZ expensive</t>
  </si>
  <si>
    <t>DZ expensive</t>
  </si>
  <si>
    <t>LY expensive</t>
  </si>
  <si>
    <t>AS+AW</t>
  </si>
  <si>
    <t>Imports per season (1=summer and 2=winter)</t>
  </si>
  <si>
    <t>Seasonal modulation of the sources</t>
  </si>
  <si>
    <t>WEO CP</t>
  </si>
  <si>
    <t>Low</t>
  </si>
  <si>
    <t>High</t>
  </si>
  <si>
    <t>Potential import source</t>
  </si>
  <si>
    <t>Minimum</t>
  </si>
  <si>
    <t>Average</t>
  </si>
  <si>
    <t>Maximum</t>
  </si>
  <si>
    <t>High-Low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</si>
</sst>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>
    <font>
      <sz val="12"/>
      <color theme="1"/>
      <name val="Calibri (Body)"/>
      <family val="2"/>
    </font>
    <font>
      <b/>
      <sz val="12"/>
      <color theme="1"/>
      <name val="Calibri (Body)"/>
    </font>
    <font>
      <sz val="12"/>
      <color theme="1"/>
      <name val="Calibri (Body)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0" fillId="3" borderId="0" xfId="0" applyFill="1"/>
    <xf numFmtId="0" fontId="1" fillId="3" borderId="0" xfId="0" applyFont="1" applyFill="1"/>
    <xf numFmtId="0" fontId="1" fillId="2" borderId="0" xfId="0" applyFont="1" applyFill="1"/>
    <xf numFmtId="9" fontId="0" fillId="0" borderId="0" xfId="1" applyFont="1"/>
    <xf numFmtId="0" fontId="1" fillId="0" borderId="0" xfId="0" applyFont="1" applyFill="1"/>
    <xf numFmtId="3" fontId="0" fillId="3" borderId="0" xfId="0" applyNumberFormat="1" applyFill="1"/>
    <xf numFmtId="3" fontId="0" fillId="0" borderId="0" xfId="0" applyNumberFormat="1"/>
    <xf numFmtId="3" fontId="0" fillId="4" borderId="0" xfId="0" applyNumberFormat="1" applyFill="1"/>
    <xf numFmtId="16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9" fontId="1" fillId="2" borderId="0" xfId="1" applyFont="1" applyFill="1"/>
    <xf numFmtId="9" fontId="1" fillId="0" borderId="0" xfId="1" applyFont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9" fontId="1" fillId="0" borderId="4" xfId="1" applyFont="1" applyBorder="1"/>
    <xf numFmtId="0" fontId="1" fillId="0" borderId="0" xfId="0" applyFont="1" applyBorder="1"/>
    <xf numFmtId="0" fontId="1" fillId="0" borderId="5" xfId="0" applyFont="1" applyBorder="1"/>
    <xf numFmtId="3" fontId="0" fillId="3" borderId="4" xfId="0" applyNumberFormat="1" applyFill="1" applyBorder="1"/>
    <xf numFmtId="3" fontId="0" fillId="3" borderId="0" xfId="0" applyNumberFormat="1" applyFill="1" applyBorder="1"/>
    <xf numFmtId="3" fontId="0" fillId="0" borderId="0" xfId="0" applyNumberFormat="1" applyBorder="1"/>
    <xf numFmtId="3" fontId="0" fillId="0" borderId="5" xfId="0" applyNumberFormat="1" applyBorder="1"/>
    <xf numFmtId="3" fontId="0" fillId="4" borderId="0" xfId="0" applyNumberFormat="1" applyFill="1" applyBorder="1"/>
    <xf numFmtId="3" fontId="0" fillId="3" borderId="6" xfId="0" applyNumberFormat="1" applyFill="1" applyBorder="1"/>
    <xf numFmtId="3" fontId="0" fillId="3" borderId="7" xfId="0" applyNumberFormat="1" applyFill="1" applyBorder="1"/>
    <xf numFmtId="3" fontId="0" fillId="0" borderId="7" xfId="0" applyNumberFormat="1" applyBorder="1"/>
    <xf numFmtId="3" fontId="0" fillId="0" borderId="8" xfId="0" applyNumberForma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9" fontId="1" fillId="0" borderId="1" xfId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3" fontId="0" fillId="0" borderId="2" xfId="0" applyNumberFormat="1" applyBorder="1"/>
    <xf numFmtId="0" fontId="1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.rodriguez/Desktop/results%20test%20nemo/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.rodriguez/Desktop/results%20test%20nemo/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.rodriguez/Desktop/results%20test%20nemo/1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.rodriguez/Desktop/results%20test%20nemo/1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.rodriguez/Desktop/results%20test%20nemo/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.rodriguez/Desktop/results%20test%20nemo/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.rodriguez/Desktop/results%20test%20nemo/1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.rodriguez/Desktop/results%20test%20nemo/1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.rodriguez/Desktop/results%20test%20nemo/17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.rodriguez/Desktop/results%20test%20nemo/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.rodriguez/Desktop/results%20test%20nemo/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.rodriguez/Desktop/results%20test%20nemo/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.rodriguez/Desktop/results%20test%20nemo/2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.rodriguez/Desktop/results%20test%20nemo/2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.rodriguez/Desktop/results%20test%20nemo/2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.rodriguez/Desktop/results%20test%20nemo/2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.rodriguez/Desktop/results%20test%20nemo/24b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.rodriguez/Desktop/results%20test%20nemo/2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.rodriguez/Desktop/results%20test%20nemo/26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vier.lebois/Documents/27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vier.lebois/Documents/2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vier.lebois/Documents/2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.rodriguez/Desktop/results%20test%20nemo/3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vier.lebois/Documents/30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vier.lebois/Documents/31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vier.lebois/Documents/32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vier.lebois/Documents/33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vier.lebois/Documents/3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vier.lebois/Documents/35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vier.lebois/Documents/36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vier.lebois/Documents/37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vier.lebois/Documents/38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vier.lebois/Documents/3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.rodriguez/Desktop/results%20test%20nemo/4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vier.lebois/Documents/40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vier.lebois/Documents/41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vier.lebois/Documents/42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vier.lebois/Documents/43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vier.lebois/Documents/44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vier.lebois/Documents/45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vier.lebois/Documents/46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vier.lebois/Documents/47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vier.lebois/Documents/48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vier.lebois/Documents/4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.rodriguez/Desktop/results%20test%20nemo/5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vier.lebois/Documents/50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vier.lebois/Documents/51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vier.lebois/Documents/5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.rodriguez/Desktop/results%20test%20nemo/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.rodriguez/Desktop/results%20test%20nemo/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.rodriguez/Desktop/results%20test%20nemo/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.rodriguez/Desktop/results%20test%20nemo/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254.18918918918914</v>
          </cell>
        </row>
        <row r="26">
          <cell r="I26">
            <v>264</v>
          </cell>
        </row>
        <row r="48">
          <cell r="I48">
            <v>1003.2277992277992</v>
          </cell>
        </row>
        <row r="59">
          <cell r="I59">
            <v>1244.6370656370657</v>
          </cell>
        </row>
        <row r="81">
          <cell r="I81">
            <v>3644.2167275675656</v>
          </cell>
        </row>
        <row r="92">
          <cell r="I92">
            <v>4348.29054054054</v>
          </cell>
        </row>
        <row r="114">
          <cell r="I114">
            <v>257.18339768339769</v>
          </cell>
        </row>
        <row r="125">
          <cell r="I125">
            <v>289.0849420849421</v>
          </cell>
        </row>
        <row r="147">
          <cell r="I147">
            <v>2832.0125482625485</v>
          </cell>
        </row>
        <row r="158">
          <cell r="I158">
            <v>2871.5637065637065</v>
          </cell>
        </row>
        <row r="180">
          <cell r="I180">
            <v>3063</v>
          </cell>
        </row>
        <row r="191">
          <cell r="I191">
            <v>3067</v>
          </cell>
        </row>
        <row r="213">
          <cell r="I213">
            <v>4777.4324324324325</v>
          </cell>
        </row>
        <row r="224">
          <cell r="I224">
            <v>5130.8108108108108</v>
          </cell>
        </row>
        <row r="257">
          <cell r="I257">
            <v>6165.659657142859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19.921939726027368</v>
          </cell>
        </row>
        <row r="10993">
          <cell r="I10993">
            <v>37.292232876712305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60.876712328767127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152.97534246575341</v>
          </cell>
        </row>
        <row r="11092">
          <cell r="I11092">
            <v>536.00948544297376</v>
          </cell>
        </row>
        <row r="11103">
          <cell r="I11103">
            <v>0</v>
          </cell>
        </row>
        <row r="11114">
          <cell r="I11114">
            <v>215.30191995557499</v>
          </cell>
        </row>
        <row r="11125">
          <cell r="I11125">
            <v>13.139726027397261</v>
          </cell>
        </row>
        <row r="11136">
          <cell r="I11136">
            <v>869.40018799437712</v>
          </cell>
        </row>
        <row r="11147">
          <cell r="I11147">
            <v>78.452079999999981</v>
          </cell>
        </row>
        <row r="11158">
          <cell r="I11158">
            <v>0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10.307452054794521</v>
          </cell>
        </row>
        <row r="11202">
          <cell r="I11202">
            <v>143.47238316179133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162.67945205479452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264</v>
          </cell>
        </row>
        <row r="26">
          <cell r="I26">
            <v>264</v>
          </cell>
        </row>
        <row r="48">
          <cell r="I48">
            <v>1425.6940154440153</v>
          </cell>
        </row>
        <row r="59">
          <cell r="I59">
            <v>1710.9500000000003</v>
          </cell>
        </row>
        <row r="81">
          <cell r="I81">
            <v>2314</v>
          </cell>
        </row>
        <row r="92">
          <cell r="I92">
            <v>2665.4792758301014</v>
          </cell>
        </row>
        <row r="114">
          <cell r="I114">
            <v>308.22586872586874</v>
          </cell>
        </row>
        <row r="125">
          <cell r="I125">
            <v>336.3</v>
          </cell>
        </row>
        <row r="147">
          <cell r="I147">
            <v>2871.5637065637065</v>
          </cell>
        </row>
        <row r="158">
          <cell r="I158">
            <v>3252.4362934362975</v>
          </cell>
        </row>
        <row r="180">
          <cell r="I180">
            <v>3063</v>
          </cell>
        </row>
        <row r="191">
          <cell r="I191">
            <v>3067</v>
          </cell>
        </row>
        <row r="213">
          <cell r="I213">
            <v>5176.8000000000065</v>
          </cell>
        </row>
        <row r="224">
          <cell r="I224">
            <v>6327.2000000000007</v>
          </cell>
        </row>
        <row r="257">
          <cell r="I257">
            <v>6165.6596571428636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0</v>
          </cell>
        </row>
        <row r="10993">
          <cell r="I10993">
            <v>36.174567123287673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60.876712328767127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45.257976037140509</v>
          </cell>
        </row>
        <row r="11092">
          <cell r="I11092">
            <v>661.1540790634923</v>
          </cell>
        </row>
        <row r="11103">
          <cell r="I11103">
            <v>0</v>
          </cell>
        </row>
        <row r="11114">
          <cell r="I11114">
            <v>202.14234630136826</v>
          </cell>
        </row>
        <row r="11125">
          <cell r="I11125">
            <v>13.139726027397261</v>
          </cell>
        </row>
        <row r="11136">
          <cell r="I11136">
            <v>801.1045734052683</v>
          </cell>
        </row>
        <row r="11147">
          <cell r="I11147">
            <v>1.2540399999999856</v>
          </cell>
        </row>
        <row r="11158">
          <cell r="I11158">
            <v>0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5.4454000000000278</v>
          </cell>
        </row>
        <row r="11202">
          <cell r="I11202">
            <v>0</v>
          </cell>
        </row>
        <row r="11213">
          <cell r="I11213">
            <v>0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83.383181953727444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0</v>
          </cell>
        </row>
        <row r="26">
          <cell r="I26">
            <v>0</v>
          </cell>
        </row>
        <row r="48">
          <cell r="I48">
            <v>1022.9778279536665</v>
          </cell>
        </row>
        <row r="59">
          <cell r="I59">
            <v>1304.9893822393822</v>
          </cell>
        </row>
        <row r="81">
          <cell r="I81">
            <v>3767.0646718146718</v>
          </cell>
        </row>
        <row r="92">
          <cell r="I92">
            <v>4493.5970077220072</v>
          </cell>
        </row>
        <row r="114">
          <cell r="I114">
            <v>263.56370656370655</v>
          </cell>
        </row>
        <row r="125">
          <cell r="I125">
            <v>295.46525096525096</v>
          </cell>
        </row>
        <row r="147">
          <cell r="I147">
            <v>2839.9227799227801</v>
          </cell>
        </row>
        <row r="158">
          <cell r="I158">
            <v>2879.4739382239381</v>
          </cell>
        </row>
        <row r="180">
          <cell r="I180">
            <v>3063</v>
          </cell>
        </row>
        <row r="191">
          <cell r="I191">
            <v>3067</v>
          </cell>
        </row>
        <row r="213">
          <cell r="I213">
            <v>4848.1081081081084</v>
          </cell>
        </row>
        <row r="224">
          <cell r="I224">
            <v>5201.4864864864867</v>
          </cell>
        </row>
        <row r="257">
          <cell r="I257">
            <v>6165.6596571428636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19.921939726027372</v>
          </cell>
        </row>
        <row r="10993">
          <cell r="I10993">
            <v>35.712528767123359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60.876712328767127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152.97534246575341</v>
          </cell>
        </row>
        <row r="11092">
          <cell r="I11092">
            <v>398.77355218589014</v>
          </cell>
        </row>
        <row r="11103">
          <cell r="I11103">
            <v>0</v>
          </cell>
        </row>
        <row r="11114">
          <cell r="I11114">
            <v>220.23346849315078</v>
          </cell>
        </row>
        <row r="11125">
          <cell r="I11125">
            <v>13.139726027397261</v>
          </cell>
        </row>
        <row r="11136">
          <cell r="I11136">
            <v>950.5505164236198</v>
          </cell>
        </row>
        <row r="11147">
          <cell r="I11147">
            <v>101.25403999999997</v>
          </cell>
        </row>
        <row r="11158">
          <cell r="I11158">
            <v>0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10.307452054794521</v>
          </cell>
        </row>
        <row r="11202">
          <cell r="I11202">
            <v>146.77918356164372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162.67945205479452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264</v>
          </cell>
        </row>
        <row r="26">
          <cell r="I26">
            <v>264</v>
          </cell>
        </row>
        <row r="48">
          <cell r="I48">
            <v>279</v>
          </cell>
        </row>
        <row r="59">
          <cell r="I59">
            <v>329.29359716859716</v>
          </cell>
        </row>
        <row r="81">
          <cell r="I81">
            <v>4202.9840733590736</v>
          </cell>
        </row>
        <row r="92">
          <cell r="I92">
            <v>4824.520138120979</v>
          </cell>
        </row>
        <row r="114">
          <cell r="I114">
            <v>282.70463320463318</v>
          </cell>
        </row>
        <row r="125">
          <cell r="I125">
            <v>308.22586872586874</v>
          </cell>
        </row>
        <row r="147">
          <cell r="I147">
            <v>2863.6534749034749</v>
          </cell>
        </row>
        <row r="158">
          <cell r="I158">
            <v>2895.2944015444018</v>
          </cell>
        </row>
        <row r="180">
          <cell r="I180">
            <v>3063</v>
          </cell>
        </row>
        <row r="191">
          <cell r="I191">
            <v>3067</v>
          </cell>
        </row>
        <row r="213">
          <cell r="I213">
            <v>5060.135135135135</v>
          </cell>
        </row>
        <row r="224">
          <cell r="I224">
            <v>5342.8378378378375</v>
          </cell>
        </row>
        <row r="257">
          <cell r="I257">
            <v>6165.6596571428454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25.597939726027352</v>
          </cell>
        </row>
        <row r="10993">
          <cell r="I10993">
            <v>35.712528767123409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60.876712328767127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152.97534246575341</v>
          </cell>
        </row>
        <row r="11092">
          <cell r="I11092">
            <v>645.77689175269586</v>
          </cell>
        </row>
        <row r="11103">
          <cell r="I11103">
            <v>0</v>
          </cell>
        </row>
        <row r="11114">
          <cell r="I11114">
            <v>220.23346849315058</v>
          </cell>
        </row>
        <row r="11125">
          <cell r="I11125">
            <v>13.139726027397261</v>
          </cell>
        </row>
        <row r="11136">
          <cell r="I11136">
            <v>926.78739909619856</v>
          </cell>
        </row>
        <row r="11147">
          <cell r="I11147">
            <v>88.854040000000055</v>
          </cell>
        </row>
        <row r="11158">
          <cell r="I11158">
            <v>0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10.307452054794521</v>
          </cell>
        </row>
        <row r="11202">
          <cell r="I11202">
            <v>141.10318356164382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162.67945205479452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254.18918918918914</v>
          </cell>
        </row>
        <row r="26">
          <cell r="I26">
            <v>264</v>
          </cell>
        </row>
        <row r="48">
          <cell r="I48">
            <v>1003.2277992277992</v>
          </cell>
        </row>
        <row r="59">
          <cell r="I59">
            <v>1244.6370656370657</v>
          </cell>
        </row>
        <row r="81">
          <cell r="I81">
            <v>3767.0646718146718</v>
          </cell>
        </row>
        <row r="92">
          <cell r="I92">
            <v>4348.29054054054</v>
          </cell>
        </row>
        <row r="114">
          <cell r="I114">
            <v>187</v>
          </cell>
        </row>
        <row r="125">
          <cell r="I125">
            <v>187.00000000000048</v>
          </cell>
        </row>
        <row r="147">
          <cell r="I147">
            <v>2839.9227799227801</v>
          </cell>
        </row>
        <row r="158">
          <cell r="I158">
            <v>2871.5637065637065</v>
          </cell>
        </row>
        <row r="180">
          <cell r="I180">
            <v>3063</v>
          </cell>
        </row>
        <row r="191">
          <cell r="I191">
            <v>3067</v>
          </cell>
        </row>
        <row r="213">
          <cell r="I213">
            <v>4818.9425962934329</v>
          </cell>
        </row>
        <row r="224">
          <cell r="I224">
            <v>5130.8108108108108</v>
          </cell>
        </row>
        <row r="257">
          <cell r="I257">
            <v>6165.6596571428718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19.921939726027343</v>
          </cell>
        </row>
        <row r="10993">
          <cell r="I10993">
            <v>37.292232876712291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60.876712328767127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152.97534246575341</v>
          </cell>
        </row>
        <row r="11092">
          <cell r="I11092">
            <v>497.12419373001711</v>
          </cell>
        </row>
        <row r="11103">
          <cell r="I11103">
            <v>0</v>
          </cell>
        </row>
        <row r="11114">
          <cell r="I11114">
            <v>218.65376438356174</v>
          </cell>
        </row>
        <row r="11125">
          <cell r="I11125">
            <v>13.139726027397261</v>
          </cell>
        </row>
        <row r="11136">
          <cell r="I11136">
            <v>993.3098169644345</v>
          </cell>
        </row>
        <row r="11147">
          <cell r="I11147">
            <v>88.854039999999941</v>
          </cell>
        </row>
        <row r="11158">
          <cell r="I11158">
            <v>0</v>
          </cell>
        </row>
        <row r="11169">
          <cell r="I11169">
            <v>63.287671232876718</v>
          </cell>
        </row>
        <row r="11180">
          <cell r="I11180">
            <v>109.57205479452055</v>
          </cell>
        </row>
        <row r="11191">
          <cell r="I11191">
            <v>10.307452054794521</v>
          </cell>
        </row>
        <row r="11202">
          <cell r="I11202">
            <v>146.77918356164392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162.67945205479452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105.6</v>
          </cell>
        </row>
        <row r="26">
          <cell r="I26">
            <v>180.81570996978851</v>
          </cell>
        </row>
        <row r="48">
          <cell r="I48">
            <v>562.34592145015108</v>
          </cell>
        </row>
        <row r="59">
          <cell r="I59">
            <v>751.24320241691839</v>
          </cell>
        </row>
        <row r="81">
          <cell r="I81">
            <v>2717.1407365558898</v>
          </cell>
        </row>
        <row r="92">
          <cell r="I92">
            <v>3223.5921450151059</v>
          </cell>
        </row>
        <row r="114">
          <cell r="I114">
            <v>211.96223564954681</v>
          </cell>
        </row>
        <row r="125">
          <cell r="I125">
            <v>236.92447129909365</v>
          </cell>
        </row>
        <row r="147">
          <cell r="I147">
            <v>2775.9478851963745</v>
          </cell>
        </row>
        <row r="158">
          <cell r="I158">
            <v>2806.8957703927495</v>
          </cell>
        </row>
        <row r="180">
          <cell r="I180">
            <v>3063</v>
          </cell>
        </row>
        <row r="191">
          <cell r="I191">
            <v>3066.9999999999995</v>
          </cell>
        </row>
        <row r="213">
          <cell r="I213">
            <v>4276.510574018127</v>
          </cell>
        </row>
        <row r="224">
          <cell r="I224">
            <v>4553.0211480362541</v>
          </cell>
        </row>
        <row r="257">
          <cell r="I257">
            <v>14299.710171428573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32.306767123287678</v>
          </cell>
        </row>
        <row r="11004">
          <cell r="I11004">
            <v>0</v>
          </cell>
        </row>
        <row r="11015">
          <cell r="I11015">
            <v>121.94378082191783</v>
          </cell>
        </row>
        <row r="11026">
          <cell r="I11026">
            <v>51.881635210553007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95.31508943753407</v>
          </cell>
        </row>
        <row r="11081">
          <cell r="I11081">
            <v>22.010799999999989</v>
          </cell>
        </row>
        <row r="11092">
          <cell r="I11092">
            <v>446.0671549360568</v>
          </cell>
        </row>
        <row r="11103">
          <cell r="I11103">
            <v>0</v>
          </cell>
        </row>
        <row r="11114">
          <cell r="I11114">
            <v>195.40983561643841</v>
          </cell>
        </row>
        <row r="11125">
          <cell r="I11125">
            <v>13.139726027397261</v>
          </cell>
        </row>
        <row r="11136">
          <cell r="I11136">
            <v>649.38683054622118</v>
          </cell>
        </row>
        <row r="11147">
          <cell r="I11147">
            <v>66.443839999999994</v>
          </cell>
        </row>
        <row r="11158">
          <cell r="I11158">
            <v>0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0</v>
          </cell>
        </row>
        <row r="11202">
          <cell r="I11202">
            <v>146.74661643835626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0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72.326283987915403</v>
          </cell>
        </row>
        <row r="26">
          <cell r="I26">
            <v>162.73413897280966</v>
          </cell>
        </row>
        <row r="48">
          <cell r="I48">
            <v>467.89728096676737</v>
          </cell>
        </row>
        <row r="59">
          <cell r="I59">
            <v>704.01888217522651</v>
          </cell>
        </row>
        <row r="81">
          <cell r="I81">
            <v>2603.3007818731126</v>
          </cell>
        </row>
        <row r="92">
          <cell r="I92">
            <v>3109.8931268882175</v>
          </cell>
        </row>
        <row r="114">
          <cell r="I114">
            <v>206.96978851963746</v>
          </cell>
        </row>
        <row r="125">
          <cell r="I125">
            <v>231.93202416918427</v>
          </cell>
        </row>
        <row r="147">
          <cell r="I147">
            <v>2876.5285120845924</v>
          </cell>
        </row>
        <row r="158">
          <cell r="I158">
            <v>3247.471487915408</v>
          </cell>
        </row>
        <row r="180">
          <cell r="I180">
            <v>3063</v>
          </cell>
        </row>
        <row r="191">
          <cell r="I191">
            <v>3066.9999999999991</v>
          </cell>
        </row>
        <row r="213">
          <cell r="I213">
            <v>4221.2084592145011</v>
          </cell>
        </row>
        <row r="224">
          <cell r="I224">
            <v>4497.7190332326281</v>
          </cell>
        </row>
        <row r="257">
          <cell r="I257">
            <v>14299.710171428567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32.306767123287678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49.398885337392208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109.75742111079283</v>
          </cell>
        </row>
        <row r="11081">
          <cell r="I11081">
            <v>67.010800000000003</v>
          </cell>
        </row>
        <row r="11092">
          <cell r="I11092">
            <v>295.0642908899959</v>
          </cell>
        </row>
        <row r="11103">
          <cell r="I11103">
            <v>0</v>
          </cell>
        </row>
        <row r="11114">
          <cell r="I11114">
            <v>195.40983561643836</v>
          </cell>
        </row>
        <row r="11125">
          <cell r="I11125">
            <v>13.139726027397261</v>
          </cell>
        </row>
        <row r="11136">
          <cell r="I11136">
            <v>481.81815807295277</v>
          </cell>
        </row>
        <row r="11147">
          <cell r="I11147">
            <v>86.224699180599245</v>
          </cell>
        </row>
        <row r="11158">
          <cell r="I11158">
            <v>0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0</v>
          </cell>
        </row>
        <row r="11202">
          <cell r="I11202">
            <v>146.7466164383562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0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0</v>
          </cell>
        </row>
        <row r="26">
          <cell r="I26">
            <v>0</v>
          </cell>
        </row>
        <row r="48">
          <cell r="I48">
            <v>279</v>
          </cell>
        </row>
        <row r="59">
          <cell r="I59">
            <v>279</v>
          </cell>
        </row>
        <row r="81">
          <cell r="I81">
            <v>2314</v>
          </cell>
        </row>
        <row r="92">
          <cell r="I92">
            <v>2314.0000000000077</v>
          </cell>
        </row>
        <row r="114">
          <cell r="I114">
            <v>187</v>
          </cell>
        </row>
        <row r="125">
          <cell r="I125">
            <v>187</v>
          </cell>
        </row>
        <row r="147">
          <cell r="I147">
            <v>2745</v>
          </cell>
        </row>
        <row r="158">
          <cell r="I158">
            <v>2745.0000000000005</v>
          </cell>
        </row>
        <row r="180">
          <cell r="I180">
            <v>3063</v>
          </cell>
        </row>
        <row r="191">
          <cell r="I191">
            <v>3063</v>
          </cell>
        </row>
        <row r="213">
          <cell r="I213">
            <v>5175.1699395770393</v>
          </cell>
        </row>
        <row r="224">
          <cell r="I224">
            <v>6180.8298604229512</v>
          </cell>
        </row>
        <row r="257">
          <cell r="I257">
            <v>14299.710171428575</v>
          </cell>
        </row>
        <row r="10960">
          <cell r="I10960">
            <v>194.53157728151908</v>
          </cell>
        </row>
        <row r="10971">
          <cell r="I10971">
            <v>42.493150684931507</v>
          </cell>
        </row>
        <row r="10982">
          <cell r="I10982">
            <v>0</v>
          </cell>
        </row>
        <row r="10993">
          <cell r="I10993">
            <v>30.401013698630148</v>
          </cell>
        </row>
        <row r="11004">
          <cell r="I11004">
            <v>0</v>
          </cell>
        </row>
        <row r="11015">
          <cell r="I11015">
            <v>139.95142465753418</v>
          </cell>
        </row>
        <row r="11026">
          <cell r="I11026">
            <v>49.398885337392201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152.3852036529681</v>
          </cell>
        </row>
        <row r="11081">
          <cell r="I11081">
            <v>109.01079999999996</v>
          </cell>
        </row>
        <row r="11092">
          <cell r="I11092">
            <v>385.97397148056189</v>
          </cell>
        </row>
        <row r="11103">
          <cell r="I11103">
            <v>0</v>
          </cell>
        </row>
        <row r="11114">
          <cell r="I11114">
            <v>186.80106849315081</v>
          </cell>
        </row>
        <row r="11125">
          <cell r="I11125">
            <v>13.139726027397261</v>
          </cell>
        </row>
        <row r="11136">
          <cell r="I11136">
            <v>723.86418303556593</v>
          </cell>
        </row>
        <row r="11147">
          <cell r="I11147">
            <v>2.6562064602683666</v>
          </cell>
        </row>
        <row r="11158">
          <cell r="I11158">
            <v>0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10.307452054794521</v>
          </cell>
        </row>
        <row r="11202">
          <cell r="I11202">
            <v>0</v>
          </cell>
        </row>
        <row r="11213">
          <cell r="I11213">
            <v>0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162.67945205479452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0</v>
          </cell>
        </row>
        <row r="26">
          <cell r="I26">
            <v>0</v>
          </cell>
        </row>
        <row r="48">
          <cell r="I48">
            <v>279</v>
          </cell>
        </row>
        <row r="59">
          <cell r="I59">
            <v>279</v>
          </cell>
        </row>
        <row r="81">
          <cell r="I81">
            <v>3680.2669827794534</v>
          </cell>
        </row>
        <row r="92">
          <cell r="I92">
            <v>4303.7328172205434</v>
          </cell>
        </row>
        <row r="114">
          <cell r="I114">
            <v>187</v>
          </cell>
        </row>
        <row r="125">
          <cell r="I125">
            <v>187</v>
          </cell>
        </row>
        <row r="147">
          <cell r="I147">
            <v>2745</v>
          </cell>
        </row>
        <row r="158">
          <cell r="I158">
            <v>2745</v>
          </cell>
        </row>
        <row r="180">
          <cell r="I180">
            <v>3063</v>
          </cell>
        </row>
        <row r="191">
          <cell r="I191">
            <v>3063.0000000000009</v>
          </cell>
        </row>
        <row r="213">
          <cell r="I213">
            <v>4000</v>
          </cell>
        </row>
        <row r="224">
          <cell r="I224">
            <v>4000</v>
          </cell>
        </row>
        <row r="257">
          <cell r="I257">
            <v>14299.710171428555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32.306767123287678</v>
          </cell>
        </row>
        <row r="11004">
          <cell r="I11004">
            <v>0</v>
          </cell>
        </row>
        <row r="11015">
          <cell r="I11015">
            <v>148.15821917808208</v>
          </cell>
        </row>
        <row r="11026">
          <cell r="I11026">
            <v>49.398885337392201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144.58780365296803</v>
          </cell>
        </row>
        <row r="11081">
          <cell r="I11081">
            <v>65.308199999999971</v>
          </cell>
        </row>
        <row r="11092">
          <cell r="I11092">
            <v>205.02694873574126</v>
          </cell>
        </row>
        <row r="11103">
          <cell r="I11103">
            <v>0</v>
          </cell>
        </row>
        <row r="11114">
          <cell r="I11114">
            <v>195.40983561643853</v>
          </cell>
        </row>
        <row r="11125">
          <cell r="I11125">
            <v>11.867964214819057</v>
          </cell>
        </row>
        <row r="11136">
          <cell r="I11136">
            <v>812.24611892597488</v>
          </cell>
        </row>
        <row r="11147">
          <cell r="I11147">
            <v>104.0434427344774</v>
          </cell>
        </row>
        <row r="11158">
          <cell r="I11158">
            <v>0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10.307452054794521</v>
          </cell>
        </row>
        <row r="11202">
          <cell r="I11202">
            <v>141.0706164383561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162.67945205479452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264</v>
          </cell>
        </row>
        <row r="26">
          <cell r="I26">
            <v>264</v>
          </cell>
        </row>
        <row r="48">
          <cell r="I48">
            <v>515.1216012084592</v>
          </cell>
        </row>
        <row r="59">
          <cell r="I59">
            <v>751.24320241691839</v>
          </cell>
        </row>
        <row r="81">
          <cell r="I81">
            <v>2655.0970543806648</v>
          </cell>
        </row>
        <row r="92">
          <cell r="I92">
            <v>3157.7599963746206</v>
          </cell>
        </row>
        <row r="114">
          <cell r="I114">
            <v>211.96223564954681</v>
          </cell>
        </row>
        <row r="125">
          <cell r="I125">
            <v>231.93202416918427</v>
          </cell>
        </row>
        <row r="147">
          <cell r="I147">
            <v>2775.9478851963745</v>
          </cell>
        </row>
        <row r="158">
          <cell r="I158">
            <v>2800.7061933534742</v>
          </cell>
        </row>
        <row r="180">
          <cell r="I180">
            <v>3063</v>
          </cell>
        </row>
        <row r="191">
          <cell r="I191">
            <v>3066.9999999999995</v>
          </cell>
        </row>
        <row r="213">
          <cell r="I213">
            <v>4276.510574018127</v>
          </cell>
        </row>
        <row r="224">
          <cell r="I224">
            <v>4497.7190332326281</v>
          </cell>
        </row>
        <row r="257">
          <cell r="I257">
            <v>14299.710171428571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32.306767123287678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51.881635210553014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152.08780365296798</v>
          </cell>
        </row>
        <row r="11081">
          <cell r="I11081">
            <v>28.689951584243865</v>
          </cell>
        </row>
        <row r="11092">
          <cell r="I11092">
            <v>375.13942619621128</v>
          </cell>
        </row>
        <row r="11103">
          <cell r="I11103">
            <v>0</v>
          </cell>
        </row>
        <row r="11114">
          <cell r="I11114">
            <v>195.40983561643836</v>
          </cell>
        </row>
        <row r="11125">
          <cell r="I11125">
            <v>13.139726027397261</v>
          </cell>
        </row>
        <row r="11136">
          <cell r="I11136">
            <v>633.39195279525222</v>
          </cell>
        </row>
        <row r="11147">
          <cell r="I11147">
            <v>98.491728959152482</v>
          </cell>
        </row>
        <row r="11158">
          <cell r="I11158">
            <v>0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0</v>
          </cell>
        </row>
        <row r="11202">
          <cell r="I11202">
            <v>146.74661643835634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0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0</v>
          </cell>
        </row>
        <row r="26">
          <cell r="I26">
            <v>82.966189728098797</v>
          </cell>
        </row>
        <row r="48">
          <cell r="I48">
            <v>1509.0499999999959</v>
          </cell>
        </row>
        <row r="59">
          <cell r="I59">
            <v>1710.95</v>
          </cell>
        </row>
        <row r="81">
          <cell r="I81">
            <v>2314</v>
          </cell>
        </row>
        <row r="92">
          <cell r="I92">
            <v>2655.0970543806648</v>
          </cell>
        </row>
        <row r="114">
          <cell r="I114">
            <v>187</v>
          </cell>
        </row>
        <row r="125">
          <cell r="I125">
            <v>206.96978851963746</v>
          </cell>
        </row>
        <row r="147">
          <cell r="I147">
            <v>2745</v>
          </cell>
        </row>
        <row r="158">
          <cell r="I158">
            <v>2769.7583081570997</v>
          </cell>
        </row>
        <row r="180">
          <cell r="I180">
            <v>3063</v>
          </cell>
        </row>
        <row r="191">
          <cell r="I191">
            <v>3067</v>
          </cell>
        </row>
        <row r="213">
          <cell r="I213">
            <v>4000</v>
          </cell>
        </row>
        <row r="224">
          <cell r="I224">
            <v>4221.2084592145011</v>
          </cell>
        </row>
        <row r="257">
          <cell r="I257">
            <v>14299.710171428569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32.306767123287685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49.398885337392201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42.579565296803615</v>
          </cell>
        </row>
        <row r="11092">
          <cell r="I11092">
            <v>445.41980287115007</v>
          </cell>
        </row>
        <row r="11103">
          <cell r="I11103">
            <v>0</v>
          </cell>
        </row>
        <row r="11114">
          <cell r="I11114">
            <v>195.40983561643844</v>
          </cell>
        </row>
        <row r="11125">
          <cell r="I11125">
            <v>13.139726027397261</v>
          </cell>
        </row>
        <row r="11136">
          <cell r="I11136">
            <v>548.25186338962897</v>
          </cell>
        </row>
        <row r="11147">
          <cell r="I11147">
            <v>86.173159999999925</v>
          </cell>
        </row>
        <row r="11158">
          <cell r="I11158">
            <v>0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0</v>
          </cell>
        </row>
        <row r="11202">
          <cell r="I11202">
            <v>146.74661643835631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53.453432694063942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231.08108108108104</v>
          </cell>
        </row>
        <row r="26">
          <cell r="I26">
            <v>264</v>
          </cell>
        </row>
        <row r="48">
          <cell r="I48">
            <v>942.87548262548262</v>
          </cell>
        </row>
        <row r="59">
          <cell r="I59">
            <v>1184.284749034749</v>
          </cell>
        </row>
        <row r="81">
          <cell r="I81">
            <v>3621.7582046332045</v>
          </cell>
        </row>
        <row r="92">
          <cell r="I92">
            <v>4202.9840733590736</v>
          </cell>
        </row>
        <row r="114">
          <cell r="I114">
            <v>257.18339768339769</v>
          </cell>
        </row>
        <row r="125">
          <cell r="I125">
            <v>282.70463320463318</v>
          </cell>
        </row>
        <row r="147">
          <cell r="I147">
            <v>2863.6534749034749</v>
          </cell>
        </row>
        <row r="158">
          <cell r="I158">
            <v>3260.3465250965237</v>
          </cell>
        </row>
        <row r="180">
          <cell r="I180">
            <v>3063</v>
          </cell>
        </row>
        <row r="191">
          <cell r="I191">
            <v>3067</v>
          </cell>
        </row>
        <row r="213">
          <cell r="I213">
            <v>4745.6424032432415</v>
          </cell>
        </row>
        <row r="224">
          <cell r="I224">
            <v>5060.135135135135</v>
          </cell>
        </row>
        <row r="257">
          <cell r="I257">
            <v>6165.6596571428563</v>
          </cell>
        </row>
        <row r="10960">
          <cell r="I10960">
            <v>186.21011711825091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34.306767123287692</v>
          </cell>
        </row>
        <row r="11004">
          <cell r="I11004">
            <v>0</v>
          </cell>
        </row>
        <row r="11015">
          <cell r="I11015">
            <v>134.05978082191766</v>
          </cell>
        </row>
        <row r="11026">
          <cell r="I11026">
            <v>60.876712328767127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152.97534246575341</v>
          </cell>
        </row>
        <row r="11092">
          <cell r="I11092">
            <v>493.75181565867922</v>
          </cell>
        </row>
        <row r="11103">
          <cell r="I11103">
            <v>0</v>
          </cell>
        </row>
        <row r="11114">
          <cell r="I11114">
            <v>205.03346849315071</v>
          </cell>
        </row>
        <row r="11125">
          <cell r="I11125">
            <v>13.139726027397261</v>
          </cell>
        </row>
        <row r="11136">
          <cell r="I11136">
            <v>827.35623472505472</v>
          </cell>
        </row>
        <row r="11147">
          <cell r="I11147">
            <v>101.25403999999999</v>
          </cell>
        </row>
        <row r="11158">
          <cell r="I11158">
            <v>0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10.307452054794521</v>
          </cell>
        </row>
        <row r="11202">
          <cell r="I11202">
            <v>159.71132488707931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162.67945205479452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90.407854984894257</v>
          </cell>
        </row>
        <row r="26">
          <cell r="I26">
            <v>162.73413897280966</v>
          </cell>
        </row>
        <row r="48">
          <cell r="I48">
            <v>515.1216012084592</v>
          </cell>
        </row>
        <row r="59">
          <cell r="I59">
            <v>751.24320241691839</v>
          </cell>
        </row>
        <row r="81">
          <cell r="I81">
            <v>2655.0970543806648</v>
          </cell>
        </row>
        <row r="92">
          <cell r="I92">
            <v>3204.5122622356498</v>
          </cell>
        </row>
        <row r="114">
          <cell r="I114">
            <v>335.70000000000016</v>
          </cell>
        </row>
        <row r="125">
          <cell r="I125">
            <v>336.3</v>
          </cell>
        </row>
        <row r="147">
          <cell r="I147">
            <v>2775.9478851963745</v>
          </cell>
        </row>
        <row r="158">
          <cell r="I158">
            <v>2800.7061933534742</v>
          </cell>
        </row>
        <row r="180">
          <cell r="I180">
            <v>3063</v>
          </cell>
        </row>
        <row r="191">
          <cell r="I191">
            <v>3066.9999999999995</v>
          </cell>
        </row>
        <row r="213">
          <cell r="I213">
            <v>4276.510574018127</v>
          </cell>
        </row>
        <row r="224">
          <cell r="I224">
            <v>4497.7190332326281</v>
          </cell>
        </row>
        <row r="257">
          <cell r="I257">
            <v>14299.710171428573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32.306767123287671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49.398885337392194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134.99719806146354</v>
          </cell>
        </row>
        <row r="11081">
          <cell r="I11081">
            <v>22.010799999999918</v>
          </cell>
        </row>
        <row r="11092">
          <cell r="I11092">
            <v>383.38464936959804</v>
          </cell>
        </row>
        <row r="11103">
          <cell r="I11103">
            <v>0</v>
          </cell>
        </row>
        <row r="11114">
          <cell r="I11114">
            <v>195.40983561643844</v>
          </cell>
        </row>
        <row r="11125">
          <cell r="I11125">
            <v>13.139726027397261</v>
          </cell>
        </row>
        <row r="11136">
          <cell r="I11136">
            <v>607.3073293063477</v>
          </cell>
        </row>
        <row r="11147">
          <cell r="I11147">
            <v>92.729255658926419</v>
          </cell>
        </row>
        <row r="11158">
          <cell r="I11158">
            <v>0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0</v>
          </cell>
        </row>
        <row r="11202">
          <cell r="I11202">
            <v>146.7466164383562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0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108.48942598187311</v>
          </cell>
        </row>
        <row r="26">
          <cell r="I26">
            <v>180.81570996978851</v>
          </cell>
        </row>
        <row r="48">
          <cell r="I48">
            <v>562.34592145015108</v>
          </cell>
        </row>
        <row r="59">
          <cell r="I59">
            <v>751.24320241691839</v>
          </cell>
        </row>
        <row r="81">
          <cell r="I81">
            <v>2768.7960725075527</v>
          </cell>
        </row>
        <row r="92">
          <cell r="I92">
            <v>3223.5921450151059</v>
          </cell>
        </row>
        <row r="114">
          <cell r="I114">
            <v>211.96223564954681</v>
          </cell>
        </row>
        <row r="125">
          <cell r="I125">
            <v>236.92447129909365</v>
          </cell>
        </row>
        <row r="147">
          <cell r="I147">
            <v>2745</v>
          </cell>
        </row>
        <row r="158">
          <cell r="I158">
            <v>2745</v>
          </cell>
        </row>
        <row r="180">
          <cell r="I180">
            <v>3063</v>
          </cell>
        </row>
        <row r="191">
          <cell r="I191">
            <v>3066.9999999999995</v>
          </cell>
        </row>
        <row r="213">
          <cell r="I213">
            <v>4314.8094676737137</v>
          </cell>
        </row>
        <row r="224">
          <cell r="I224">
            <v>4553.0211480362541</v>
          </cell>
        </row>
        <row r="257">
          <cell r="I257">
            <v>14299.71017142856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32.306767123287692</v>
          </cell>
        </row>
        <row r="11004">
          <cell r="I11004">
            <v>0</v>
          </cell>
        </row>
        <row r="11015">
          <cell r="I11015">
            <v>146.39707615376059</v>
          </cell>
        </row>
        <row r="11026">
          <cell r="I11026">
            <v>51.881635210553014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136.42954885504668</v>
          </cell>
        </row>
        <row r="11081">
          <cell r="I11081">
            <v>33.849108092264956</v>
          </cell>
        </row>
        <row r="11092">
          <cell r="I11092">
            <v>427.01756886549987</v>
          </cell>
        </row>
        <row r="11103">
          <cell r="I11103">
            <v>0</v>
          </cell>
        </row>
        <row r="11114">
          <cell r="I11114">
            <v>195.40983561643836</v>
          </cell>
        </row>
        <row r="11125">
          <cell r="I11125">
            <v>13.139726027397261</v>
          </cell>
        </row>
        <row r="11136">
          <cell r="I11136">
            <v>652.27625652809468</v>
          </cell>
        </row>
        <row r="11147">
          <cell r="I11147">
            <v>67.093707639811669</v>
          </cell>
        </row>
        <row r="11158">
          <cell r="I11158">
            <v>0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0</v>
          </cell>
        </row>
        <row r="11202">
          <cell r="I11202">
            <v>146.74661643835617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0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144.65256797583081</v>
          </cell>
        </row>
        <row r="26">
          <cell r="I26">
            <v>216.97885196374622</v>
          </cell>
        </row>
        <row r="48">
          <cell r="I48">
            <v>656.79456193353474</v>
          </cell>
        </row>
        <row r="59">
          <cell r="I59">
            <v>848.74904471299033</v>
          </cell>
        </row>
        <row r="81">
          <cell r="I81">
            <v>2996.1941087613295</v>
          </cell>
        </row>
        <row r="92">
          <cell r="I92">
            <v>3450.9901812688822</v>
          </cell>
        </row>
        <row r="114">
          <cell r="I114">
            <v>226.93957703927492</v>
          </cell>
        </row>
        <row r="125">
          <cell r="I125">
            <v>246.90936555891238</v>
          </cell>
        </row>
        <row r="147">
          <cell r="I147">
            <v>2794.5166163141994</v>
          </cell>
        </row>
        <row r="158">
          <cell r="I158">
            <v>2819.2749244712991</v>
          </cell>
        </row>
        <row r="180">
          <cell r="I180">
            <v>3063</v>
          </cell>
        </row>
        <row r="191">
          <cell r="I191">
            <v>3066.9999999999995</v>
          </cell>
        </row>
        <row r="213">
          <cell r="I213">
            <v>4000</v>
          </cell>
        </row>
        <row r="224">
          <cell r="I224">
            <v>4000.0000000000005</v>
          </cell>
        </row>
        <row r="257">
          <cell r="I257">
            <v>14299.710171428571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32.306767123287678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49.398885337392201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131.29935609152713</v>
          </cell>
        </row>
        <row r="11081">
          <cell r="I11081">
            <v>67.010799999999989</v>
          </cell>
        </row>
        <row r="11092">
          <cell r="I11092">
            <v>376.7477934863266</v>
          </cell>
        </row>
        <row r="11103">
          <cell r="I11103">
            <v>0</v>
          </cell>
        </row>
        <row r="11114">
          <cell r="I11114">
            <v>195.40983561643839</v>
          </cell>
        </row>
        <row r="11125">
          <cell r="I11125">
            <v>13.139726027397261</v>
          </cell>
        </row>
        <row r="11136">
          <cell r="I11136">
            <v>680.22012257121719</v>
          </cell>
        </row>
        <row r="11147">
          <cell r="I11147">
            <v>104.44384000000001</v>
          </cell>
        </row>
        <row r="11158">
          <cell r="I11158">
            <v>0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10.307452054794521</v>
          </cell>
        </row>
        <row r="11202">
          <cell r="I11202">
            <v>156.01438356164391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31.444563304830481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186.88197522658629</v>
          </cell>
        </row>
        <row r="26">
          <cell r="I26">
            <v>264</v>
          </cell>
        </row>
        <row r="48">
          <cell r="I48">
            <v>798.46752265861028</v>
          </cell>
        </row>
        <row r="59">
          <cell r="I59">
            <v>987.36480362537759</v>
          </cell>
        </row>
        <row r="81">
          <cell r="I81">
            <v>2314</v>
          </cell>
        </row>
        <row r="92">
          <cell r="I92">
            <v>2314</v>
          </cell>
        </row>
        <row r="114">
          <cell r="I114">
            <v>241.916918429003</v>
          </cell>
        </row>
        <row r="125">
          <cell r="I125">
            <v>261.88670694864049</v>
          </cell>
        </row>
        <row r="147">
          <cell r="I147">
            <v>2813.0853474320243</v>
          </cell>
        </row>
        <row r="158">
          <cell r="I158">
            <v>2837.843655589124</v>
          </cell>
        </row>
        <row r="180">
          <cell r="I180">
            <v>3063</v>
          </cell>
        </row>
        <row r="191">
          <cell r="I191">
            <v>3066.9999999999995</v>
          </cell>
        </row>
        <row r="213">
          <cell r="I213">
            <v>4553.0211480362541</v>
          </cell>
        </row>
        <row r="224">
          <cell r="I224">
            <v>4829.5317220543802</v>
          </cell>
        </row>
        <row r="257">
          <cell r="I257">
            <v>14299.710171428575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37.540232876712324</v>
          </cell>
        </row>
        <row r="11004">
          <cell r="I11004">
            <v>0</v>
          </cell>
        </row>
        <row r="11015">
          <cell r="I11015">
            <v>158.41386792630726</v>
          </cell>
        </row>
        <row r="11026">
          <cell r="I11026">
            <v>51.881635210552993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146.76876998634566</v>
          </cell>
        </row>
        <row r="11081">
          <cell r="I11081">
            <v>67.010800000000003</v>
          </cell>
        </row>
        <row r="11092">
          <cell r="I11092">
            <v>478.511292249956</v>
          </cell>
        </row>
        <row r="11103">
          <cell r="I11103">
            <v>0</v>
          </cell>
        </row>
        <row r="11114">
          <cell r="I11114">
            <v>172.36760273972604</v>
          </cell>
        </row>
        <row r="11125">
          <cell r="I11125">
            <v>13.139726027397261</v>
          </cell>
        </row>
        <row r="11136">
          <cell r="I11136">
            <v>618.40329524017602</v>
          </cell>
        </row>
        <row r="11147">
          <cell r="I11147">
            <v>86.17315999999991</v>
          </cell>
        </row>
        <row r="11158">
          <cell r="I11158">
            <v>0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0</v>
          </cell>
        </row>
        <row r="11202">
          <cell r="I11202">
            <v>146.74661643835634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121.56063637462267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0</v>
          </cell>
        </row>
        <row r="26">
          <cell r="I26">
            <v>0</v>
          </cell>
        </row>
        <row r="48">
          <cell r="I48">
            <v>562.34592145015108</v>
          </cell>
        </row>
        <row r="59">
          <cell r="I59">
            <v>798.46752265861028</v>
          </cell>
        </row>
        <row r="81">
          <cell r="I81">
            <v>2768.7960725075527</v>
          </cell>
        </row>
        <row r="92">
          <cell r="I92">
            <v>3337.2911631419938</v>
          </cell>
        </row>
        <row r="114">
          <cell r="I114">
            <v>216.95468277945619</v>
          </cell>
        </row>
        <row r="125">
          <cell r="I125">
            <v>241.916918429003</v>
          </cell>
        </row>
        <row r="147">
          <cell r="I147">
            <v>2782.1374622356498</v>
          </cell>
        </row>
        <row r="158">
          <cell r="I158">
            <v>2806.8957703927495</v>
          </cell>
        </row>
        <row r="180">
          <cell r="I180">
            <v>3063</v>
          </cell>
        </row>
        <row r="191">
          <cell r="I191">
            <v>3066.9999999999995</v>
          </cell>
        </row>
        <row r="213">
          <cell r="I213">
            <v>4331.8126888217521</v>
          </cell>
        </row>
        <row r="224">
          <cell r="I224">
            <v>4555.3815975830812</v>
          </cell>
        </row>
        <row r="257">
          <cell r="I257">
            <v>14299.710171428573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34.209767123287676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51.881635210552986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94.493196347031869</v>
          </cell>
        </row>
        <row r="11081">
          <cell r="I11081">
            <v>64.589753009106872</v>
          </cell>
        </row>
        <row r="11092">
          <cell r="I11092">
            <v>459.24918470909739</v>
          </cell>
        </row>
        <row r="11103">
          <cell r="I11103">
            <v>0</v>
          </cell>
        </row>
        <row r="11114">
          <cell r="I11114">
            <v>188.15741390304103</v>
          </cell>
        </row>
        <row r="11125">
          <cell r="I11125">
            <v>13.139726027397261</v>
          </cell>
        </row>
        <row r="11136">
          <cell r="I11136">
            <v>554.12869938952838</v>
          </cell>
        </row>
        <row r="11147">
          <cell r="I11147">
            <v>84.096928787850189</v>
          </cell>
        </row>
        <row r="11158">
          <cell r="I11158">
            <v>0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0</v>
          </cell>
        </row>
        <row r="11202">
          <cell r="I11202">
            <v>146.74661643835634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0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126.57099697885197</v>
          </cell>
        </row>
        <row r="26">
          <cell r="I26">
            <v>216.97885196374622</v>
          </cell>
        </row>
        <row r="48">
          <cell r="I48">
            <v>279</v>
          </cell>
        </row>
        <row r="59">
          <cell r="I59">
            <v>279.00000000000102</v>
          </cell>
        </row>
        <row r="81">
          <cell r="I81">
            <v>2922.2611293051355</v>
          </cell>
        </row>
        <row r="92">
          <cell r="I92">
            <v>3450.9901812688822</v>
          </cell>
        </row>
        <row r="114">
          <cell r="I114">
            <v>221.94712990936554</v>
          </cell>
        </row>
        <row r="125">
          <cell r="I125">
            <v>246.90936555891238</v>
          </cell>
        </row>
        <row r="147">
          <cell r="I147">
            <v>2788.3270392749246</v>
          </cell>
        </row>
        <row r="158">
          <cell r="I158">
            <v>2819.2749244712991</v>
          </cell>
        </row>
        <row r="180">
          <cell r="I180">
            <v>3063</v>
          </cell>
        </row>
        <row r="191">
          <cell r="I191">
            <v>3066.9999999999995</v>
          </cell>
        </row>
        <row r="213">
          <cell r="I213">
            <v>4387.1148036253771</v>
          </cell>
        </row>
        <row r="224">
          <cell r="I224">
            <v>4663.6253776435042</v>
          </cell>
        </row>
        <row r="257">
          <cell r="I257">
            <v>14299.710171428565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38.306767123287685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49.398885337392187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101.38520365296799</v>
          </cell>
        </row>
        <row r="11081">
          <cell r="I11081">
            <v>67.010799999999989</v>
          </cell>
        </row>
        <row r="11092">
          <cell r="I11092">
            <v>496.80814923243804</v>
          </cell>
        </row>
        <row r="11103">
          <cell r="I11103">
            <v>0</v>
          </cell>
        </row>
        <row r="11114">
          <cell r="I11114">
            <v>144.55740263046843</v>
          </cell>
        </row>
        <row r="11125">
          <cell r="I11125">
            <v>13.139726027397261</v>
          </cell>
        </row>
        <row r="11136">
          <cell r="I11136">
            <v>521.96832180203273</v>
          </cell>
        </row>
        <row r="11147">
          <cell r="I11147">
            <v>86.17315999999991</v>
          </cell>
        </row>
        <row r="11158">
          <cell r="I11158">
            <v>0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0</v>
          </cell>
        </row>
        <row r="11202">
          <cell r="I11202">
            <v>146.74661643835628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88.372160000000122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108.48942598187311</v>
          </cell>
        </row>
        <row r="26">
          <cell r="I26">
            <v>180.81570996978851</v>
          </cell>
        </row>
        <row r="48">
          <cell r="I48">
            <v>562.34592145015108</v>
          </cell>
        </row>
        <row r="59">
          <cell r="I59">
            <v>751.24320241691839</v>
          </cell>
        </row>
        <row r="81">
          <cell r="I81">
            <v>2768.7960725075527</v>
          </cell>
        </row>
        <row r="92">
          <cell r="I92">
            <v>3223.5921450151059</v>
          </cell>
        </row>
        <row r="114">
          <cell r="I114">
            <v>187</v>
          </cell>
        </row>
        <row r="125">
          <cell r="I125">
            <v>187.00000000000045</v>
          </cell>
        </row>
        <row r="147">
          <cell r="I147">
            <v>2775.9478851963745</v>
          </cell>
        </row>
        <row r="158">
          <cell r="I158">
            <v>2806.8957703927495</v>
          </cell>
        </row>
        <row r="180">
          <cell r="I180">
            <v>3063</v>
          </cell>
        </row>
        <row r="191">
          <cell r="I191">
            <v>3066.9999999999995</v>
          </cell>
        </row>
        <row r="213">
          <cell r="I213">
            <v>4296.8525190332293</v>
          </cell>
        </row>
        <row r="224">
          <cell r="I224">
            <v>4553.0211480362541</v>
          </cell>
        </row>
        <row r="257">
          <cell r="I257">
            <v>14299.710171428573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32.306767123287685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49.398885337392201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106.08780365296806</v>
          </cell>
        </row>
        <row r="11081">
          <cell r="I11081">
            <v>33.849108092265006</v>
          </cell>
        </row>
        <row r="11092">
          <cell r="I11092">
            <v>457.3813141532147</v>
          </cell>
        </row>
        <row r="11103">
          <cell r="I11103">
            <v>0</v>
          </cell>
        </row>
        <row r="11114">
          <cell r="I11114">
            <v>195.40983561643858</v>
          </cell>
        </row>
        <row r="11125">
          <cell r="I11125">
            <v>13.139726027397261</v>
          </cell>
        </row>
        <row r="11136">
          <cell r="I11136">
            <v>627.3140208785486</v>
          </cell>
        </row>
        <row r="11147">
          <cell r="I11147">
            <v>66.443839999999994</v>
          </cell>
        </row>
        <row r="11158">
          <cell r="I11158">
            <v>0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0</v>
          </cell>
        </row>
        <row r="11202">
          <cell r="I11202">
            <v>146.74661643835628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0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254.18918918918914</v>
          </cell>
        </row>
        <row r="26">
          <cell r="I26">
            <v>335</v>
          </cell>
        </row>
        <row r="48">
          <cell r="I48">
            <v>1003.2277992277992</v>
          </cell>
        </row>
        <row r="59">
          <cell r="I59">
            <v>1244.6370656370657</v>
          </cell>
        </row>
        <row r="81">
          <cell r="I81">
            <v>3653.7042880268159</v>
          </cell>
        </row>
        <row r="114">
          <cell r="I114">
            <v>257.18339768339769</v>
          </cell>
        </row>
        <row r="125">
          <cell r="I125">
            <v>289.0849420849421</v>
          </cell>
        </row>
        <row r="147">
          <cell r="I147">
            <v>2832.0125482625485</v>
          </cell>
        </row>
        <row r="158">
          <cell r="I158">
            <v>2871.5637065637065</v>
          </cell>
        </row>
        <row r="180">
          <cell r="I180">
            <v>3063</v>
          </cell>
        </row>
        <row r="191">
          <cell r="I191">
            <v>3067</v>
          </cell>
        </row>
        <row r="213">
          <cell r="I213">
            <v>4777.4324324324325</v>
          </cell>
        </row>
        <row r="224">
          <cell r="I224">
            <v>5130.8108108108108</v>
          </cell>
        </row>
        <row r="257">
          <cell r="I257">
            <v>6165.6514285714366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7.8813698630131768E-2</v>
          </cell>
        </row>
        <row r="11004">
          <cell r="I11004">
            <v>0</v>
          </cell>
        </row>
        <row r="11015">
          <cell r="I11015">
            <v>160.54103835616448</v>
          </cell>
        </row>
        <row r="11026">
          <cell r="I11026">
            <v>60.876712328767127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96.006480000000181</v>
          </cell>
        </row>
        <row r="11092">
          <cell r="I11092">
            <v>486.39029916176293</v>
          </cell>
        </row>
        <row r="11103">
          <cell r="I11103">
            <v>21.698630136986303</v>
          </cell>
        </row>
        <row r="11114">
          <cell r="I11114">
            <v>188.83346849315092</v>
          </cell>
        </row>
        <row r="11125">
          <cell r="I11125">
            <v>13.139726027397261</v>
          </cell>
        </row>
        <row r="11136">
          <cell r="I11136">
            <v>916.06641547514641</v>
          </cell>
        </row>
        <row r="11147">
          <cell r="I11147">
            <v>139.83561643835617</v>
          </cell>
        </row>
        <row r="11158">
          <cell r="I11158">
            <v>15.316463561643847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0.70160000000005596</v>
          </cell>
        </row>
        <row r="11202">
          <cell r="I11202">
            <v>130.3231835616439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162.67945205479452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231.08108108108104</v>
          </cell>
        </row>
        <row r="26">
          <cell r="I26">
            <v>335</v>
          </cell>
        </row>
        <row r="48">
          <cell r="I48">
            <v>942.87548262548262</v>
          </cell>
        </row>
        <row r="59">
          <cell r="I59">
            <v>1184.284749034749</v>
          </cell>
        </row>
        <row r="81">
          <cell r="I81">
            <v>3621.7582046332045</v>
          </cell>
        </row>
        <row r="114">
          <cell r="I114">
            <v>250.8030888030888</v>
          </cell>
        </row>
        <row r="125">
          <cell r="I125">
            <v>282.70463320463318</v>
          </cell>
        </row>
        <row r="147">
          <cell r="I147">
            <v>2863.6534749034749</v>
          </cell>
        </row>
        <row r="158">
          <cell r="I158">
            <v>3260.3465250965255</v>
          </cell>
        </row>
        <row r="180">
          <cell r="I180">
            <v>3063</v>
          </cell>
        </row>
        <row r="191">
          <cell r="I191">
            <v>3067</v>
          </cell>
        </row>
        <row r="213">
          <cell r="I213">
            <v>4761.5102725827965</v>
          </cell>
        </row>
        <row r="224">
          <cell r="I224">
            <v>5060.135135135135</v>
          </cell>
        </row>
        <row r="257">
          <cell r="I257">
            <v>6165.6514285714466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14.806208426507716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59.285334469812241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108.7731587214611</v>
          </cell>
        </row>
        <row r="11092">
          <cell r="I11092">
            <v>428.88524828226656</v>
          </cell>
        </row>
        <row r="11103">
          <cell r="I11103">
            <v>21.698630136986303</v>
          </cell>
        </row>
        <row r="11114">
          <cell r="I11114">
            <v>193.93346849315068</v>
          </cell>
        </row>
        <row r="11125">
          <cell r="I11125">
            <v>13.139726027397261</v>
          </cell>
        </row>
        <row r="11136">
          <cell r="I11136">
            <v>849.72774084517846</v>
          </cell>
        </row>
        <row r="11147">
          <cell r="I11147">
            <v>139.83561643835617</v>
          </cell>
        </row>
        <row r="11158">
          <cell r="I11158">
            <v>15.316463561643832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0.70160000000002043</v>
          </cell>
        </row>
        <row r="11202">
          <cell r="I11202">
            <v>130.32318356164382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147.49484000000001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184.86486486486484</v>
          </cell>
        </row>
        <row r="26">
          <cell r="I26">
            <v>277.29729729729723</v>
          </cell>
        </row>
        <row r="48">
          <cell r="I48">
            <v>761.81853281853284</v>
          </cell>
        </row>
        <row r="59">
          <cell r="I59">
            <v>1047.3447921235434</v>
          </cell>
        </row>
        <row r="81">
          <cell r="I81">
            <v>3185.8388030888032</v>
          </cell>
        </row>
        <row r="114">
          <cell r="I114">
            <v>238.04247104247105</v>
          </cell>
        </row>
        <row r="125">
          <cell r="I125">
            <v>263.56370656370655</v>
          </cell>
        </row>
        <row r="147">
          <cell r="I147">
            <v>2808.2818532818533</v>
          </cell>
        </row>
        <row r="158">
          <cell r="I158">
            <v>2839.9227799227801</v>
          </cell>
        </row>
        <row r="180">
          <cell r="I180">
            <v>3063</v>
          </cell>
        </row>
        <row r="191">
          <cell r="I191">
            <v>3067</v>
          </cell>
        </row>
        <row r="213">
          <cell r="I213">
            <v>5176.8000000000056</v>
          </cell>
        </row>
        <row r="224">
          <cell r="I224">
            <v>6327.2000000000007</v>
          </cell>
        </row>
        <row r="257">
          <cell r="I257">
            <v>6165.6514285714356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0</v>
          </cell>
        </row>
        <row r="10993">
          <cell r="I10993">
            <v>28.173813698630116</v>
          </cell>
        </row>
        <row r="11004">
          <cell r="I11004">
            <v>0</v>
          </cell>
        </row>
        <row r="11015">
          <cell r="I11015">
            <v>91.094096834936664</v>
          </cell>
        </row>
        <row r="11026">
          <cell r="I11026">
            <v>60.876712328767127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155.32807634703198</v>
          </cell>
        </row>
        <row r="11081">
          <cell r="I11081">
            <v>48.006480000000025</v>
          </cell>
        </row>
        <row r="11092">
          <cell r="I11092">
            <v>410.0769083436299</v>
          </cell>
        </row>
        <row r="11103">
          <cell r="I11103">
            <v>8.8891105962329071</v>
          </cell>
        </row>
        <row r="11114">
          <cell r="I11114">
            <v>133.71346849315077</v>
          </cell>
        </row>
        <row r="11125">
          <cell r="I11125">
            <v>13.139726027397261</v>
          </cell>
        </row>
        <row r="11136">
          <cell r="I11136">
            <v>855.51918689656793</v>
          </cell>
        </row>
        <row r="11147">
          <cell r="I11147">
            <v>138.55344000000005</v>
          </cell>
        </row>
        <row r="11158">
          <cell r="I11158">
            <v>20.813040000000019</v>
          </cell>
        </row>
        <row r="11169">
          <cell r="I11169">
            <v>63.287671232876711</v>
          </cell>
        </row>
        <row r="11180">
          <cell r="I11180">
            <v>73.74990388635203</v>
          </cell>
        </row>
        <row r="11191">
          <cell r="I11191">
            <v>0</v>
          </cell>
        </row>
        <row r="11202">
          <cell r="I11202">
            <v>89.666216438356187</v>
          </cell>
        </row>
        <row r="11213">
          <cell r="I11213">
            <v>0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148.19643999999997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184.86486486486484</v>
          </cell>
        </row>
        <row r="26">
          <cell r="I26">
            <v>264</v>
          </cell>
        </row>
        <row r="48">
          <cell r="I48">
            <v>761.81853281853284</v>
          </cell>
        </row>
        <row r="59">
          <cell r="I59">
            <v>1005.5548227394115</v>
          </cell>
        </row>
        <row r="81">
          <cell r="I81">
            <v>3185.8388030888032</v>
          </cell>
        </row>
        <row r="92">
          <cell r="I92">
            <v>3860.7613256775708</v>
          </cell>
        </row>
        <row r="114">
          <cell r="I114">
            <v>238.04247104247105</v>
          </cell>
        </row>
        <row r="125">
          <cell r="I125">
            <v>263.56370656370655</v>
          </cell>
        </row>
        <row r="147">
          <cell r="I147">
            <v>2808.2818532818533</v>
          </cell>
        </row>
        <row r="158">
          <cell r="I158">
            <v>2839.9227799227801</v>
          </cell>
        </row>
        <row r="180">
          <cell r="I180">
            <v>3063</v>
          </cell>
        </row>
        <row r="191">
          <cell r="I191">
            <v>3067</v>
          </cell>
        </row>
        <row r="213">
          <cell r="I213">
            <v>5176.8000000000011</v>
          </cell>
        </row>
        <row r="224">
          <cell r="I224">
            <v>6327.2000000000007</v>
          </cell>
        </row>
        <row r="257">
          <cell r="I257">
            <v>6165.659657142879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0</v>
          </cell>
        </row>
        <row r="10993">
          <cell r="I10993">
            <v>36.174567123287638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60.876712328767127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62.31251999999995</v>
          </cell>
        </row>
        <row r="11092">
          <cell r="I11092">
            <v>575.64943305164968</v>
          </cell>
        </row>
        <row r="11103">
          <cell r="I11103">
            <v>0</v>
          </cell>
        </row>
        <row r="11114">
          <cell r="I11114">
            <v>202.14234630136869</v>
          </cell>
        </row>
        <row r="11125">
          <cell r="I11125">
            <v>13.139726027397261</v>
          </cell>
        </row>
        <row r="11136">
          <cell r="I11136">
            <v>780.75928766131892</v>
          </cell>
        </row>
        <row r="11147">
          <cell r="I11147">
            <v>1.2540400000000496</v>
          </cell>
        </row>
        <row r="11158">
          <cell r="I11158">
            <v>0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10.307452054794521</v>
          </cell>
        </row>
        <row r="11202">
          <cell r="I11202">
            <v>0</v>
          </cell>
        </row>
        <row r="11213">
          <cell r="I11213">
            <v>0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162.67945205479452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46.21621621621621</v>
          </cell>
        </row>
        <row r="26">
          <cell r="I26">
            <v>138.64864864864862</v>
          </cell>
        </row>
        <row r="48">
          <cell r="I48">
            <v>399.70463320463318</v>
          </cell>
        </row>
        <row r="59">
          <cell r="I59">
            <v>701.46621621621625</v>
          </cell>
        </row>
        <row r="81">
          <cell r="I81">
            <v>5044.5000000000018</v>
          </cell>
        </row>
        <row r="114">
          <cell r="I114">
            <v>199.76061776061775</v>
          </cell>
        </row>
        <row r="125">
          <cell r="I125">
            <v>225.28185328185327</v>
          </cell>
        </row>
        <row r="147">
          <cell r="I147">
            <v>2760.8204633204632</v>
          </cell>
        </row>
        <row r="158">
          <cell r="I158">
            <v>2792.4613899613901</v>
          </cell>
        </row>
        <row r="180">
          <cell r="I180">
            <v>3063</v>
          </cell>
        </row>
        <row r="191">
          <cell r="I191">
            <v>3067</v>
          </cell>
        </row>
        <row r="213">
          <cell r="I213">
            <v>4141.3513513513517</v>
          </cell>
        </row>
        <row r="224">
          <cell r="I224">
            <v>4468.1248500386082</v>
          </cell>
        </row>
        <row r="257">
          <cell r="I257">
            <v>6165.6514285714411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39.009315068493152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60.876712328767127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132.89257247760926</v>
          </cell>
        </row>
        <row r="11092">
          <cell r="I11092">
            <v>234.03392814128975</v>
          </cell>
        </row>
        <row r="11103">
          <cell r="I11103">
            <v>21.698630136986303</v>
          </cell>
        </row>
        <row r="11114">
          <cell r="I11114">
            <v>194.59388219178066</v>
          </cell>
        </row>
        <row r="11125">
          <cell r="I11125">
            <v>13.139726027397261</v>
          </cell>
        </row>
        <row r="11136">
          <cell r="I11136">
            <v>841.98471213483981</v>
          </cell>
        </row>
        <row r="11147">
          <cell r="I11147">
            <v>127.54932504998411</v>
          </cell>
        </row>
        <row r="11158">
          <cell r="I11158">
            <v>30.136986301369863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5.1553879452059235</v>
          </cell>
        </row>
        <row r="11202">
          <cell r="I11202">
            <v>154.63274678928965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162.67945205479452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335</v>
          </cell>
        </row>
        <row r="26">
          <cell r="I26">
            <v>335</v>
          </cell>
        </row>
        <row r="48">
          <cell r="I48">
            <v>954.3630718105976</v>
          </cell>
        </row>
        <row r="59">
          <cell r="I59">
            <v>1244.6370656370657</v>
          </cell>
        </row>
        <row r="81">
          <cell r="I81">
            <v>3621.7582046332045</v>
          </cell>
        </row>
        <row r="114">
          <cell r="I114">
            <v>257.18339768339769</v>
          </cell>
        </row>
        <row r="125">
          <cell r="I125">
            <v>289.0849420849421</v>
          </cell>
        </row>
        <row r="147">
          <cell r="I147">
            <v>2832.0125482625485</v>
          </cell>
        </row>
        <row r="158">
          <cell r="I158">
            <v>2871.5637065637065</v>
          </cell>
        </row>
        <row r="180">
          <cell r="I180">
            <v>3063</v>
          </cell>
        </row>
        <row r="191">
          <cell r="I191">
            <v>3067</v>
          </cell>
        </row>
        <row r="213">
          <cell r="I213">
            <v>4777.4324324324325</v>
          </cell>
        </row>
        <row r="224">
          <cell r="I224">
            <v>5130.8108108108108</v>
          </cell>
        </row>
        <row r="257">
          <cell r="I257">
            <v>6165.6514285714275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6.2202328767123003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60.876712328767127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142.31252000000001</v>
          </cell>
        </row>
        <row r="11092">
          <cell r="I11092">
            <v>492.98524820285797</v>
          </cell>
        </row>
        <row r="11103">
          <cell r="I11103">
            <v>21.698630136986303</v>
          </cell>
        </row>
        <row r="11114">
          <cell r="I11114">
            <v>188.83346849315072</v>
          </cell>
        </row>
        <row r="11125">
          <cell r="I11125">
            <v>13.139726027397261</v>
          </cell>
        </row>
        <row r="11136">
          <cell r="I11136">
            <v>931.97009414627576</v>
          </cell>
        </row>
        <row r="11147">
          <cell r="I11147">
            <v>139.83561643835617</v>
          </cell>
        </row>
        <row r="11158">
          <cell r="I11158">
            <v>15.316463561643815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0.70160000000001332</v>
          </cell>
        </row>
        <row r="11202">
          <cell r="I11202">
            <v>130.32318356164387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85.775773383664855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207.97297297297294</v>
          </cell>
        </row>
        <row r="26">
          <cell r="I26">
            <v>323.51351351351349</v>
          </cell>
        </row>
        <row r="48">
          <cell r="I48">
            <v>1448.9999999999995</v>
          </cell>
        </row>
        <row r="59">
          <cell r="I59">
            <v>1771.0000000000002</v>
          </cell>
        </row>
        <row r="81">
          <cell r="I81">
            <v>3395.9591743629339</v>
          </cell>
        </row>
        <row r="114">
          <cell r="I114">
            <v>244.42277992277991</v>
          </cell>
        </row>
        <row r="125">
          <cell r="I125">
            <v>276.32432432432432</v>
          </cell>
        </row>
        <row r="147">
          <cell r="I147">
            <v>2816.1920849420849</v>
          </cell>
        </row>
        <row r="158">
          <cell r="I158">
            <v>2855.7432432432433</v>
          </cell>
        </row>
        <row r="180">
          <cell r="I180">
            <v>3063</v>
          </cell>
        </row>
        <row r="191">
          <cell r="I191">
            <v>3067.0000000000005</v>
          </cell>
        </row>
        <row r="213">
          <cell r="I213">
            <v>4636.0810810810808</v>
          </cell>
        </row>
        <row r="224">
          <cell r="I224">
            <v>4989.4594594594591</v>
          </cell>
        </row>
        <row r="257">
          <cell r="I257">
            <v>6165.6514285714438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23.879432876712329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60.876712328767127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99.544027945205158</v>
          </cell>
        </row>
        <row r="11092">
          <cell r="I11092">
            <v>569.87972031313222</v>
          </cell>
        </row>
        <row r="11103">
          <cell r="I11103">
            <v>8.8891105962328787</v>
          </cell>
        </row>
        <row r="11114">
          <cell r="I11114">
            <v>158.43376438356182</v>
          </cell>
        </row>
        <row r="11125">
          <cell r="I11125">
            <v>13.139726027397261</v>
          </cell>
        </row>
        <row r="11136">
          <cell r="I11136">
            <v>777.5096859341337</v>
          </cell>
        </row>
        <row r="11147">
          <cell r="I11147">
            <v>139.83561643835617</v>
          </cell>
        </row>
        <row r="11158">
          <cell r="I11158">
            <v>20.360303561643839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10.307452054794521</v>
          </cell>
        </row>
        <row r="11202">
          <cell r="I11202">
            <v>130.32318356164376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162.67945205479452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254.18918918918914</v>
          </cell>
        </row>
        <row r="26">
          <cell r="I26">
            <v>335</v>
          </cell>
        </row>
        <row r="48">
          <cell r="I48">
            <v>942.87548262548262</v>
          </cell>
        </row>
        <row r="59">
          <cell r="I59">
            <v>1219.1140370615631</v>
          </cell>
        </row>
        <row r="81">
          <cell r="I81">
            <v>3621.7582046332045</v>
          </cell>
        </row>
        <row r="114">
          <cell r="I114">
            <v>335.69999999999982</v>
          </cell>
        </row>
        <row r="125">
          <cell r="I125">
            <v>336.3</v>
          </cell>
        </row>
        <row r="147">
          <cell r="I147">
            <v>2832.0125482625485</v>
          </cell>
        </row>
        <row r="158">
          <cell r="I158">
            <v>2863.6534749034749</v>
          </cell>
        </row>
        <row r="180">
          <cell r="I180">
            <v>3063</v>
          </cell>
        </row>
        <row r="191">
          <cell r="I191">
            <v>3067</v>
          </cell>
        </row>
        <row r="213">
          <cell r="I213">
            <v>4777.4324324324325</v>
          </cell>
        </row>
        <row r="224">
          <cell r="I224">
            <v>5130.8108108108108</v>
          </cell>
        </row>
        <row r="257">
          <cell r="I257">
            <v>6165.6514285714411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7.8813698630163742E-2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60.876712328767127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142.31251999999992</v>
          </cell>
        </row>
        <row r="11092">
          <cell r="I11092">
            <v>492.34293904117101</v>
          </cell>
        </row>
        <row r="11103">
          <cell r="I11103">
            <v>21.698630136986303</v>
          </cell>
        </row>
        <row r="11114">
          <cell r="I11114">
            <v>188.83346849315072</v>
          </cell>
        </row>
        <row r="11125">
          <cell r="I11125">
            <v>13.139726027397261</v>
          </cell>
        </row>
        <row r="11136">
          <cell r="I11136">
            <v>848.06834613559215</v>
          </cell>
        </row>
        <row r="11147">
          <cell r="I11147">
            <v>139.83561643835617</v>
          </cell>
        </row>
        <row r="11158">
          <cell r="I11158">
            <v>15.316463561643836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0.70160000000002043</v>
          </cell>
        </row>
        <row r="11202">
          <cell r="I11202">
            <v>130.32318356164379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162.67945205479452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277.29729729729723</v>
          </cell>
        </row>
        <row r="26">
          <cell r="I26">
            <v>335</v>
          </cell>
        </row>
        <row r="48">
          <cell r="I48">
            <v>1003.2277992277992</v>
          </cell>
        </row>
        <row r="59">
          <cell r="I59">
            <v>1244.6370656370657</v>
          </cell>
        </row>
        <row r="81">
          <cell r="I81">
            <v>3767.0646718146718</v>
          </cell>
        </row>
        <row r="114">
          <cell r="I114">
            <v>263.56370656370655</v>
          </cell>
        </row>
        <row r="125">
          <cell r="I125">
            <v>289.0849420849421</v>
          </cell>
        </row>
        <row r="147">
          <cell r="I147">
            <v>2745</v>
          </cell>
        </row>
        <row r="158">
          <cell r="I158">
            <v>2745</v>
          </cell>
        </row>
        <row r="180">
          <cell r="I180">
            <v>3063</v>
          </cell>
        </row>
        <row r="191">
          <cell r="I191">
            <v>3067</v>
          </cell>
        </row>
        <row r="213">
          <cell r="I213">
            <v>4848.1081081081084</v>
          </cell>
        </row>
        <row r="224">
          <cell r="I224">
            <v>5130.8108108108108</v>
          </cell>
        </row>
        <row r="257">
          <cell r="I257">
            <v>6165.6514285714075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26.688998356164682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60.876712328767127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96.006479999999982</v>
          </cell>
        </row>
        <row r="11092">
          <cell r="I11092">
            <v>559.10147874272548</v>
          </cell>
        </row>
        <row r="11103">
          <cell r="I11103">
            <v>21.698630136986303</v>
          </cell>
        </row>
        <row r="11114">
          <cell r="I11114">
            <v>193.93346849315077</v>
          </cell>
        </row>
        <row r="11125">
          <cell r="I11125">
            <v>13.139726027397263</v>
          </cell>
        </row>
        <row r="11136">
          <cell r="I11136">
            <v>936.19938764522772</v>
          </cell>
        </row>
        <row r="11147">
          <cell r="I11147">
            <v>139.83561643835617</v>
          </cell>
        </row>
        <row r="11158">
          <cell r="I11158">
            <v>15.316463561643829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0.70160000000002043</v>
          </cell>
        </row>
        <row r="11202">
          <cell r="I11202">
            <v>130.3231835616439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162.67945205479452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334.99999999999994</v>
          </cell>
        </row>
        <row r="26">
          <cell r="I26">
            <v>335</v>
          </cell>
        </row>
        <row r="48">
          <cell r="I48">
            <v>1184.284749034749</v>
          </cell>
        </row>
        <row r="59">
          <cell r="I59">
            <v>1486.0463320463321</v>
          </cell>
        </row>
        <row r="81">
          <cell r="I81">
            <v>4304.2239147964383</v>
          </cell>
        </row>
        <row r="114">
          <cell r="I114">
            <v>282.70463320463318</v>
          </cell>
        </row>
        <row r="125">
          <cell r="I125">
            <v>314.6061776061776</v>
          </cell>
        </row>
        <row r="147">
          <cell r="I147">
            <v>2863.6534749034749</v>
          </cell>
        </row>
        <row r="158">
          <cell r="I158">
            <v>2903.2046332046334</v>
          </cell>
        </row>
        <row r="180">
          <cell r="I180">
            <v>3063</v>
          </cell>
        </row>
        <row r="191">
          <cell r="I191">
            <v>3067</v>
          </cell>
        </row>
        <row r="213">
          <cell r="I213">
            <v>4000</v>
          </cell>
        </row>
        <row r="224">
          <cell r="I224">
            <v>4058.8963963963965</v>
          </cell>
        </row>
        <row r="257">
          <cell r="I257">
            <v>6165.6514285714429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39.009315068493152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60.876712328767127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152.97534246575341</v>
          </cell>
        </row>
        <row r="11092">
          <cell r="I11092">
            <v>545.16959239688413</v>
          </cell>
        </row>
        <row r="11103">
          <cell r="I11103">
            <v>21.698630136986303</v>
          </cell>
        </row>
        <row r="11114">
          <cell r="I11114">
            <v>225.86980328767334</v>
          </cell>
        </row>
        <row r="11125">
          <cell r="I11125">
            <v>13.139726027397261</v>
          </cell>
        </row>
        <row r="11136">
          <cell r="I11136">
            <v>870.54009798727509</v>
          </cell>
        </row>
        <row r="11147">
          <cell r="I11147">
            <v>136.01403999999997</v>
          </cell>
        </row>
        <row r="11158">
          <cell r="I11158">
            <v>22.050879999999992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10.307452054794521</v>
          </cell>
        </row>
        <row r="11202">
          <cell r="I11202">
            <v>161.77534246575343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162.67945205479452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335</v>
          </cell>
        </row>
        <row r="26">
          <cell r="I26">
            <v>335</v>
          </cell>
        </row>
        <row r="48">
          <cell r="I48">
            <v>1419.8137153112486</v>
          </cell>
        </row>
        <row r="59">
          <cell r="I59">
            <v>1771.0000000000002</v>
          </cell>
        </row>
        <row r="81">
          <cell r="I81">
            <v>2314</v>
          </cell>
        </row>
        <row r="114">
          <cell r="I114">
            <v>301.84555984555982</v>
          </cell>
        </row>
        <row r="125">
          <cell r="I125">
            <v>336.3</v>
          </cell>
        </row>
        <row r="147">
          <cell r="I147">
            <v>2871.5637065637065</v>
          </cell>
        </row>
        <row r="158">
          <cell r="I158">
            <v>3252.4362934362948</v>
          </cell>
        </row>
        <row r="180">
          <cell r="I180">
            <v>3063</v>
          </cell>
        </row>
        <row r="191">
          <cell r="I191">
            <v>3067</v>
          </cell>
        </row>
        <row r="213">
          <cell r="I213">
            <v>5176.7999999999902</v>
          </cell>
        </row>
        <row r="224">
          <cell r="I224">
            <v>6327.2000000000007</v>
          </cell>
        </row>
        <row r="257">
          <cell r="I257">
            <v>6165.6514285714229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0</v>
          </cell>
        </row>
        <row r="10993">
          <cell r="I10993">
            <v>39.009315068493152</v>
          </cell>
        </row>
        <row r="11004">
          <cell r="I11004">
            <v>0</v>
          </cell>
        </row>
        <row r="11015">
          <cell r="I11015">
            <v>109.3473766995549</v>
          </cell>
        </row>
        <row r="11026">
          <cell r="I11026">
            <v>60.876712328767127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103.79958507460944</v>
          </cell>
        </row>
        <row r="11092">
          <cell r="I11092">
            <v>534.93493992891877</v>
          </cell>
        </row>
        <row r="11103">
          <cell r="I11103">
            <v>21.698630136986303</v>
          </cell>
        </row>
        <row r="11114">
          <cell r="I11114">
            <v>147.59286986301365</v>
          </cell>
        </row>
        <row r="11125">
          <cell r="I11125">
            <v>13.139726027397261</v>
          </cell>
        </row>
        <row r="11136">
          <cell r="I11136">
            <v>833.3569501923713</v>
          </cell>
        </row>
        <row r="11147">
          <cell r="I11147">
            <v>138.55343999999999</v>
          </cell>
        </row>
        <row r="11158">
          <cell r="I11158">
            <v>20.81303999999999</v>
          </cell>
        </row>
        <row r="11169">
          <cell r="I11169">
            <v>63.287671232876711</v>
          </cell>
        </row>
        <row r="11180">
          <cell r="I11180">
            <v>71.469903886352029</v>
          </cell>
        </row>
        <row r="11191">
          <cell r="I11191">
            <v>10.307452054794521</v>
          </cell>
        </row>
        <row r="11202">
          <cell r="I11202">
            <v>89.666216438356329</v>
          </cell>
        </row>
        <row r="11213">
          <cell r="I11213">
            <v>0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0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0</v>
          </cell>
        </row>
        <row r="26">
          <cell r="I26">
            <v>0</v>
          </cell>
        </row>
        <row r="48">
          <cell r="I48">
            <v>1055.8980151656008</v>
          </cell>
        </row>
        <row r="59">
          <cell r="I59">
            <v>1304.9893822393822</v>
          </cell>
        </row>
        <row r="81">
          <cell r="I81">
            <v>3814.6320450619864</v>
          </cell>
        </row>
        <row r="114">
          <cell r="I114">
            <v>263.56370656370655</v>
          </cell>
        </row>
        <row r="125">
          <cell r="I125">
            <v>295.46525096525096</v>
          </cell>
        </row>
        <row r="147">
          <cell r="I147">
            <v>2839.9227799227801</v>
          </cell>
        </row>
        <row r="158">
          <cell r="I158">
            <v>2879.4739382239381</v>
          </cell>
        </row>
        <row r="180">
          <cell r="I180">
            <v>3063</v>
          </cell>
        </row>
        <row r="191">
          <cell r="I191">
            <v>3067</v>
          </cell>
        </row>
        <row r="213">
          <cell r="I213">
            <v>4848.1081081081084</v>
          </cell>
        </row>
        <row r="224">
          <cell r="I224">
            <v>5201.4864864864867</v>
          </cell>
        </row>
        <row r="257">
          <cell r="I257">
            <v>6165.6514285714175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39.009315068493152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60.876712328767127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120.68619105601186</v>
          </cell>
        </row>
        <row r="11092">
          <cell r="I11092">
            <v>479.94253538749899</v>
          </cell>
        </row>
        <row r="11103">
          <cell r="I11103">
            <v>21.698630136986303</v>
          </cell>
        </row>
        <row r="11114">
          <cell r="I11114">
            <v>201.53346849315085</v>
          </cell>
        </row>
        <row r="11125">
          <cell r="I11125">
            <v>13.139726027397261</v>
          </cell>
        </row>
        <row r="11136">
          <cell r="I11136">
            <v>880.49249011120889</v>
          </cell>
        </row>
        <row r="11147">
          <cell r="I11147">
            <v>139.83561643835617</v>
          </cell>
        </row>
        <row r="11158">
          <cell r="I11158">
            <v>15.316463561643801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10.307452054794521</v>
          </cell>
        </row>
        <row r="11202">
          <cell r="I11202">
            <v>128.84621643835615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162.67945205479452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335</v>
          </cell>
        </row>
        <row r="26">
          <cell r="I26">
            <v>335</v>
          </cell>
        </row>
        <row r="48">
          <cell r="I48">
            <v>279</v>
          </cell>
        </row>
        <row r="59">
          <cell r="I59">
            <v>308.09135366388062</v>
          </cell>
        </row>
        <row r="81">
          <cell r="I81">
            <v>4202.9840733590736</v>
          </cell>
        </row>
        <row r="114">
          <cell r="I114">
            <v>282.70463320463318</v>
          </cell>
        </row>
        <row r="125">
          <cell r="I125">
            <v>308.22586872586874</v>
          </cell>
        </row>
        <row r="147">
          <cell r="I147">
            <v>2863.6534749034749</v>
          </cell>
        </row>
        <row r="158">
          <cell r="I158">
            <v>2895.2944015444018</v>
          </cell>
        </row>
        <row r="180">
          <cell r="I180">
            <v>3063</v>
          </cell>
        </row>
        <row r="191">
          <cell r="I191">
            <v>3067</v>
          </cell>
        </row>
        <row r="213">
          <cell r="I213">
            <v>5060.135135135135</v>
          </cell>
        </row>
        <row r="224">
          <cell r="I224">
            <v>5342.8378378378375</v>
          </cell>
        </row>
        <row r="257">
          <cell r="I257">
            <v>6165.6514285714411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39.009315068493152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60.876712328767127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152.97534246575341</v>
          </cell>
        </row>
        <row r="11092">
          <cell r="I11092">
            <v>584.59328666311387</v>
          </cell>
        </row>
        <row r="11103">
          <cell r="I11103">
            <v>21.698630136986303</v>
          </cell>
        </row>
        <row r="11114">
          <cell r="I11114">
            <v>184.3899343356519</v>
          </cell>
        </row>
        <row r="11125">
          <cell r="I11125">
            <v>13.139726027397261</v>
          </cell>
        </row>
        <row r="11136">
          <cell r="I11136">
            <v>960.57181624019563</v>
          </cell>
        </row>
        <row r="11147">
          <cell r="I11147">
            <v>139.83561643835617</v>
          </cell>
        </row>
        <row r="11158">
          <cell r="I11158">
            <v>15.316463561643793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10.307452054794521</v>
          </cell>
        </row>
        <row r="11202">
          <cell r="I11202">
            <v>130.32318356164387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162.67945205479452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254.18918918918914</v>
          </cell>
        </row>
        <row r="26">
          <cell r="I26">
            <v>335</v>
          </cell>
        </row>
        <row r="48">
          <cell r="I48">
            <v>1003.2277992277992</v>
          </cell>
        </row>
        <row r="59">
          <cell r="I59">
            <v>1244.6370656370657</v>
          </cell>
        </row>
        <row r="81">
          <cell r="I81">
            <v>3767.0646718146718</v>
          </cell>
        </row>
        <row r="114">
          <cell r="I114">
            <v>187</v>
          </cell>
        </row>
        <row r="125">
          <cell r="I125">
            <v>187.00000000000074</v>
          </cell>
        </row>
        <row r="147">
          <cell r="I147">
            <v>2832.0125482625485</v>
          </cell>
        </row>
        <row r="158">
          <cell r="I158">
            <v>2871.5637065637065</v>
          </cell>
        </row>
        <row r="180">
          <cell r="I180">
            <v>3063</v>
          </cell>
        </row>
        <row r="191">
          <cell r="I191">
            <v>3067</v>
          </cell>
        </row>
        <row r="213">
          <cell r="I213">
            <v>4836.3403884129157</v>
          </cell>
        </row>
        <row r="224">
          <cell r="I224">
            <v>5130.8108108108108</v>
          </cell>
        </row>
        <row r="257">
          <cell r="I257">
            <v>6165.6514285714429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19.441027603372852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60.876712328767127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108.77315872146116</v>
          </cell>
        </row>
        <row r="11092">
          <cell r="I11092">
            <v>504.96602865947989</v>
          </cell>
        </row>
        <row r="11103">
          <cell r="I11103">
            <v>21.698630136986303</v>
          </cell>
        </row>
        <row r="11114">
          <cell r="I11114">
            <v>197.17125458840817</v>
          </cell>
        </row>
        <row r="11125">
          <cell r="I11125">
            <v>13.139726027397261</v>
          </cell>
        </row>
        <row r="11136">
          <cell r="I11136">
            <v>988.30268910854375</v>
          </cell>
        </row>
        <row r="11147">
          <cell r="I11147">
            <v>139.83561643835617</v>
          </cell>
        </row>
        <row r="11158">
          <cell r="I11158">
            <v>15.316463561643836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10.307452054794521</v>
          </cell>
        </row>
        <row r="11202">
          <cell r="I11202">
            <v>130.32318356164387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121.92226845154346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46.21621621621621</v>
          </cell>
        </row>
        <row r="26">
          <cell r="I26">
            <v>138.64864864864862</v>
          </cell>
        </row>
        <row r="48">
          <cell r="I48">
            <v>399.70463320463318</v>
          </cell>
        </row>
        <row r="59">
          <cell r="I59">
            <v>641.11389961389966</v>
          </cell>
        </row>
        <row r="81">
          <cell r="I81">
            <v>5044.4999999999982</v>
          </cell>
        </row>
        <row r="92">
          <cell r="I92">
            <v>6165.5000000000009</v>
          </cell>
        </row>
        <row r="114">
          <cell r="I114">
            <v>199.76061776061775</v>
          </cell>
        </row>
        <row r="125">
          <cell r="I125">
            <v>225.28185328185327</v>
          </cell>
        </row>
        <row r="147">
          <cell r="I147">
            <v>2752.9102316602316</v>
          </cell>
        </row>
        <row r="158">
          <cell r="I158">
            <v>2792.4613899613901</v>
          </cell>
        </row>
        <row r="180">
          <cell r="I180">
            <v>3063</v>
          </cell>
        </row>
        <row r="191">
          <cell r="I191">
            <v>3067</v>
          </cell>
        </row>
        <row r="213">
          <cell r="I213">
            <v>4086.4976155984541</v>
          </cell>
        </row>
        <row r="224">
          <cell r="I224">
            <v>4424.0540540540542</v>
          </cell>
        </row>
        <row r="257">
          <cell r="I257">
            <v>6165.6596571428563</v>
          </cell>
        </row>
        <row r="10960">
          <cell r="I10960">
            <v>163.74371995671265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34.306767123287692</v>
          </cell>
        </row>
        <row r="11004">
          <cell r="I11004">
            <v>0</v>
          </cell>
        </row>
        <row r="11015">
          <cell r="I11015">
            <v>152.77143013698617</v>
          </cell>
        </row>
        <row r="11026">
          <cell r="I11026">
            <v>60.876712328767127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152.97534246575341</v>
          </cell>
        </row>
        <row r="11092">
          <cell r="I11092">
            <v>611.0461872825872</v>
          </cell>
        </row>
        <row r="11103">
          <cell r="I11103">
            <v>0</v>
          </cell>
        </row>
        <row r="11114">
          <cell r="I11114">
            <v>191.49376438356177</v>
          </cell>
        </row>
        <row r="11125">
          <cell r="I11125">
            <v>13.139726027397261</v>
          </cell>
        </row>
        <row r="11136">
          <cell r="I11136">
            <v>737.25763185839219</v>
          </cell>
        </row>
        <row r="11147">
          <cell r="I11147">
            <v>101.25404000000003</v>
          </cell>
        </row>
        <row r="11158">
          <cell r="I11158">
            <v>0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0</v>
          </cell>
        </row>
        <row r="11202">
          <cell r="I11202">
            <v>161.77534246575343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28.416839999999915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108.48942598187311</v>
          </cell>
        </row>
        <row r="26">
          <cell r="I26">
            <v>180.81570996978851</v>
          </cell>
        </row>
        <row r="48">
          <cell r="I48">
            <v>562.34592145015108</v>
          </cell>
        </row>
        <row r="59">
          <cell r="I59">
            <v>798.46752265861028</v>
          </cell>
        </row>
        <row r="81">
          <cell r="I81">
            <v>2768.7960725075527</v>
          </cell>
        </row>
        <row r="114">
          <cell r="I114">
            <v>216.95468277945619</v>
          </cell>
        </row>
        <row r="125">
          <cell r="I125">
            <v>236.92447129909365</v>
          </cell>
        </row>
        <row r="147">
          <cell r="I147">
            <v>2782.1374622356498</v>
          </cell>
        </row>
        <row r="158">
          <cell r="I158">
            <v>2806.8957703927495</v>
          </cell>
        </row>
        <row r="180">
          <cell r="I180">
            <v>3063</v>
          </cell>
        </row>
        <row r="191">
          <cell r="I191">
            <v>3066.9999999999991</v>
          </cell>
        </row>
        <row r="213">
          <cell r="I213">
            <v>4331.8126888217521</v>
          </cell>
        </row>
        <row r="224">
          <cell r="I224">
            <v>4553.0211480362541</v>
          </cell>
        </row>
        <row r="257">
          <cell r="I257">
            <v>14223.844769725045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39.009315068493152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44.070160324708311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165.71928043835607</v>
          </cell>
        </row>
        <row r="11081">
          <cell r="I11081">
            <v>48.010800000000017</v>
          </cell>
        </row>
        <row r="11092">
          <cell r="I11092">
            <v>312.63662324075642</v>
          </cell>
        </row>
        <row r="11103">
          <cell r="I11103">
            <v>0</v>
          </cell>
        </row>
        <row r="11114">
          <cell r="I11114">
            <v>148.41273945205501</v>
          </cell>
        </row>
        <row r="11125">
          <cell r="I11125">
            <v>13.139726027397261</v>
          </cell>
        </row>
        <row r="11136">
          <cell r="I11136">
            <v>515.19747142485949</v>
          </cell>
        </row>
        <row r="11147">
          <cell r="I11147">
            <v>139.83561643835617</v>
          </cell>
        </row>
        <row r="11158">
          <cell r="I11158">
            <v>6.3418399999999906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0</v>
          </cell>
        </row>
        <row r="11202">
          <cell r="I11202">
            <v>161.77534246575343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78.435881450150902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90.407854984894257</v>
          </cell>
        </row>
        <row r="26">
          <cell r="I26">
            <v>162.73413897280966</v>
          </cell>
        </row>
        <row r="48">
          <cell r="I48">
            <v>515.1216012084592</v>
          </cell>
        </row>
        <row r="59">
          <cell r="I59">
            <v>746.90925768793443</v>
          </cell>
        </row>
        <row r="81">
          <cell r="I81">
            <v>2655.0970543806648</v>
          </cell>
        </row>
        <row r="114">
          <cell r="I114">
            <v>211.96223564954681</v>
          </cell>
        </row>
        <row r="125">
          <cell r="I125">
            <v>231.93202416918427</v>
          </cell>
        </row>
        <row r="147">
          <cell r="I147">
            <v>2876.5285120845924</v>
          </cell>
        </row>
        <row r="158">
          <cell r="I158">
            <v>3247.4714879154089</v>
          </cell>
        </row>
        <row r="180">
          <cell r="I180">
            <v>3063</v>
          </cell>
        </row>
        <row r="191">
          <cell r="I191">
            <v>3067</v>
          </cell>
        </row>
        <row r="213">
          <cell r="I213">
            <v>4276.510574018127</v>
          </cell>
        </row>
        <row r="224">
          <cell r="I224">
            <v>4497.7190332326281</v>
          </cell>
        </row>
        <row r="257">
          <cell r="I257">
            <v>14223.844769725045</v>
          </cell>
        </row>
        <row r="10960">
          <cell r="I10960">
            <v>52.932872530042076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29.115496195007992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37.534160324708267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53.479023455664731</v>
          </cell>
        </row>
        <row r="11092">
          <cell r="I11092">
            <v>312.46883520797695</v>
          </cell>
        </row>
        <row r="11103">
          <cell r="I11103">
            <v>0</v>
          </cell>
        </row>
        <row r="11114">
          <cell r="I11114">
            <v>155.99005664362875</v>
          </cell>
        </row>
        <row r="11125">
          <cell r="I11125">
            <v>13.139726027397261</v>
          </cell>
        </row>
        <row r="11136">
          <cell r="I11136">
            <v>607.00039189356983</v>
          </cell>
        </row>
        <row r="11147">
          <cell r="I11147">
            <v>139.83561643835617</v>
          </cell>
        </row>
        <row r="11158">
          <cell r="I11158">
            <v>12.141839999999995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0</v>
          </cell>
        </row>
        <row r="11202">
          <cell r="I11202">
            <v>161.77534246575343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0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0</v>
          </cell>
        </row>
        <row r="26">
          <cell r="I26">
            <v>0</v>
          </cell>
        </row>
        <row r="48">
          <cell r="I48">
            <v>279</v>
          </cell>
        </row>
        <row r="59">
          <cell r="I59">
            <v>351.28690119243959</v>
          </cell>
        </row>
        <row r="81">
          <cell r="I81">
            <v>2314</v>
          </cell>
        </row>
        <row r="114">
          <cell r="I114">
            <v>187</v>
          </cell>
        </row>
        <row r="125">
          <cell r="I125">
            <v>187.00000000000014</v>
          </cell>
        </row>
        <row r="147">
          <cell r="I147">
            <v>2745</v>
          </cell>
        </row>
        <row r="158">
          <cell r="I158">
            <v>2745.0000000000045</v>
          </cell>
        </row>
        <row r="180">
          <cell r="I180">
            <v>3063</v>
          </cell>
        </row>
        <row r="191">
          <cell r="I191">
            <v>3063.0000000000005</v>
          </cell>
        </row>
        <row r="213">
          <cell r="I213">
            <v>5176.8000000000156</v>
          </cell>
        </row>
        <row r="224">
          <cell r="I224">
            <v>6327.2000000000007</v>
          </cell>
        </row>
        <row r="257">
          <cell r="I257">
            <v>14223.844769725041</v>
          </cell>
        </row>
        <row r="10960">
          <cell r="I10960">
            <v>91.505641146640684</v>
          </cell>
        </row>
        <row r="10971">
          <cell r="I10971">
            <v>42.493150684931507</v>
          </cell>
        </row>
        <row r="10982">
          <cell r="I10982">
            <v>0</v>
          </cell>
        </row>
        <row r="10993">
          <cell r="I10993">
            <v>19.249732876712311</v>
          </cell>
        </row>
        <row r="11004">
          <cell r="I11004">
            <v>0</v>
          </cell>
        </row>
        <row r="11015">
          <cell r="I11015">
            <v>0</v>
          </cell>
        </row>
        <row r="11026">
          <cell r="I11026">
            <v>60.876712328767127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74.010799999999961</v>
          </cell>
        </row>
        <row r="11092">
          <cell r="I11092">
            <v>352.3118312489741</v>
          </cell>
        </row>
        <row r="11103">
          <cell r="I11103">
            <v>0</v>
          </cell>
        </row>
        <row r="11114">
          <cell r="I11114">
            <v>112.30106849315067</v>
          </cell>
        </row>
        <row r="11125">
          <cell r="I11125">
            <v>13.139726027397261</v>
          </cell>
        </row>
        <row r="11136">
          <cell r="I11136">
            <v>736.5226830355632</v>
          </cell>
        </row>
        <row r="11147">
          <cell r="I11147">
            <v>133.33315999999994</v>
          </cell>
        </row>
        <row r="11158">
          <cell r="I11158">
            <v>6.6681600000000136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10.307452054794521</v>
          </cell>
        </row>
        <row r="11202">
          <cell r="I11202">
            <v>92.4106164383563</v>
          </cell>
        </row>
        <row r="11213">
          <cell r="I11213">
            <v>0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162.67945205479452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0</v>
          </cell>
        </row>
        <row r="26">
          <cell r="I26">
            <v>0</v>
          </cell>
        </row>
        <row r="48">
          <cell r="I48">
            <v>279</v>
          </cell>
        </row>
        <row r="59">
          <cell r="I59">
            <v>279</v>
          </cell>
        </row>
        <row r="81">
          <cell r="I81">
            <v>3758.4303113133051</v>
          </cell>
        </row>
        <row r="114">
          <cell r="I114">
            <v>187</v>
          </cell>
        </row>
        <row r="125">
          <cell r="I125">
            <v>187.00000000000009</v>
          </cell>
        </row>
        <row r="147">
          <cell r="I147">
            <v>2745</v>
          </cell>
        </row>
        <row r="158">
          <cell r="I158">
            <v>2745.0000000000041</v>
          </cell>
        </row>
        <row r="180">
          <cell r="I180">
            <v>3063</v>
          </cell>
        </row>
        <row r="191">
          <cell r="I191">
            <v>3063.0000000000005</v>
          </cell>
        </row>
        <row r="213">
          <cell r="I213">
            <v>4000</v>
          </cell>
        </row>
        <row r="224">
          <cell r="I224">
            <v>4000.0000000000018</v>
          </cell>
        </row>
        <row r="257">
          <cell r="I257">
            <v>14223.844769725058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39.009315068493152</v>
          </cell>
        </row>
        <row r="11004">
          <cell r="I11004">
            <v>0</v>
          </cell>
        </row>
        <row r="11015">
          <cell r="I11015">
            <v>162.37142465753411</v>
          </cell>
        </row>
        <row r="11026">
          <cell r="I11026">
            <v>48.101037037037081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50.079408214968382</v>
          </cell>
        </row>
        <row r="11092">
          <cell r="I11092">
            <v>286.38248985961292</v>
          </cell>
        </row>
        <row r="11103">
          <cell r="I11103">
            <v>0</v>
          </cell>
        </row>
        <row r="11114">
          <cell r="I11114">
            <v>202.17609713627826</v>
          </cell>
        </row>
        <row r="11125">
          <cell r="I11125">
            <v>13.139726027397261</v>
          </cell>
        </row>
        <row r="11136">
          <cell r="I11136">
            <v>736.66537888013352</v>
          </cell>
        </row>
        <row r="11147">
          <cell r="I11147">
            <v>133.32383999999999</v>
          </cell>
        </row>
        <row r="11158">
          <cell r="I11158">
            <v>30.136986301369863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0</v>
          </cell>
        </row>
        <row r="11202">
          <cell r="I11202">
            <v>161.77534246575343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0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335</v>
          </cell>
        </row>
        <row r="26">
          <cell r="I26">
            <v>335</v>
          </cell>
        </row>
        <row r="48">
          <cell r="I48">
            <v>515.1216012084592</v>
          </cell>
        </row>
        <row r="59">
          <cell r="I59">
            <v>751.24320241691839</v>
          </cell>
        </row>
        <row r="81">
          <cell r="I81">
            <v>2655.0970543806648</v>
          </cell>
        </row>
        <row r="114">
          <cell r="I114">
            <v>211.96223564954681</v>
          </cell>
        </row>
        <row r="125">
          <cell r="I125">
            <v>231.93202416918427</v>
          </cell>
        </row>
        <row r="147">
          <cell r="I147">
            <v>2775.9478851963745</v>
          </cell>
        </row>
        <row r="158">
          <cell r="I158">
            <v>2800.7061933534742</v>
          </cell>
        </row>
        <row r="180">
          <cell r="I180">
            <v>3063</v>
          </cell>
        </row>
        <row r="191">
          <cell r="I191">
            <v>3066.9999999999995</v>
          </cell>
        </row>
        <row r="213">
          <cell r="I213">
            <v>4276.510574018127</v>
          </cell>
        </row>
        <row r="224">
          <cell r="I224">
            <v>4510.1739857846105</v>
          </cell>
        </row>
        <row r="257">
          <cell r="I257">
            <v>14223.844769725045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19.049732876712316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44.070160324708283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110.91319634703206</v>
          </cell>
        </row>
        <row r="11081">
          <cell r="I11081">
            <v>48.010799999999946</v>
          </cell>
        </row>
        <row r="11092">
          <cell r="I11092">
            <v>393.61685777684102</v>
          </cell>
        </row>
        <row r="11103">
          <cell r="I11103">
            <v>0</v>
          </cell>
        </row>
        <row r="11114">
          <cell r="I11114">
            <v>144.31304452487583</v>
          </cell>
        </row>
        <row r="11125">
          <cell r="I11125">
            <v>13.139726027397261</v>
          </cell>
        </row>
        <row r="11136">
          <cell r="I11136">
            <v>580.75451989357055</v>
          </cell>
        </row>
        <row r="11147">
          <cell r="I11147">
            <v>139.83561643835617</v>
          </cell>
        </row>
        <row r="11158">
          <cell r="I11158">
            <v>12.141839999999988</v>
          </cell>
        </row>
        <row r="11169">
          <cell r="I11169">
            <v>63.287671232876711</v>
          </cell>
        </row>
        <row r="11180">
          <cell r="I11180">
            <v>108.17088767123275</v>
          </cell>
        </row>
        <row r="11191">
          <cell r="I11191">
            <v>0</v>
          </cell>
        </row>
        <row r="11202">
          <cell r="I11202">
            <v>161.77534246575343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5.46822345566473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18.081570996978851</v>
          </cell>
        </row>
        <row r="26">
          <cell r="I26">
            <v>90.407854984894257</v>
          </cell>
        </row>
        <row r="48">
          <cell r="I48">
            <v>1448.9999999999975</v>
          </cell>
        </row>
        <row r="59">
          <cell r="I59">
            <v>1771.0000000000002</v>
          </cell>
        </row>
        <row r="81">
          <cell r="I81">
            <v>2314</v>
          </cell>
        </row>
        <row r="114">
          <cell r="I114">
            <v>191.99244712990935</v>
          </cell>
        </row>
        <row r="125">
          <cell r="I125">
            <v>211.96223564954681</v>
          </cell>
        </row>
        <row r="147">
          <cell r="I147">
            <v>2751.1895770392748</v>
          </cell>
        </row>
        <row r="158">
          <cell r="I158">
            <v>2775.9478851963745</v>
          </cell>
        </row>
        <row r="180">
          <cell r="I180">
            <v>3063</v>
          </cell>
        </row>
        <row r="191">
          <cell r="I191">
            <v>3063.0000000000005</v>
          </cell>
        </row>
        <row r="213">
          <cell r="I213">
            <v>4055.3021148036255</v>
          </cell>
        </row>
        <row r="224">
          <cell r="I224">
            <v>4276.510574018127</v>
          </cell>
        </row>
        <row r="257">
          <cell r="I257">
            <v>14223.844769725045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33.687732876712332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49.027894469812274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0</v>
          </cell>
        </row>
        <row r="11092">
          <cell r="I11092">
            <v>278.0223515340557</v>
          </cell>
        </row>
        <row r="11103">
          <cell r="I11103">
            <v>0</v>
          </cell>
        </row>
        <row r="11114">
          <cell r="I11114">
            <v>149.19920547945227</v>
          </cell>
        </row>
        <row r="11125">
          <cell r="I11125">
            <v>13.139726027397261</v>
          </cell>
        </row>
        <row r="11136">
          <cell r="I11136">
            <v>697.14424131488886</v>
          </cell>
        </row>
        <row r="11147">
          <cell r="I11147">
            <v>122.49315999999999</v>
          </cell>
        </row>
        <row r="11158">
          <cell r="I11158">
            <v>6.3081600000000311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0</v>
          </cell>
        </row>
        <row r="11202">
          <cell r="I11202">
            <v>161.77534246575343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0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90.407854984894257</v>
          </cell>
        </row>
        <row r="26">
          <cell r="I26">
            <v>180.81570996978851</v>
          </cell>
        </row>
        <row r="48">
          <cell r="I48">
            <v>523.05653865470276</v>
          </cell>
        </row>
        <row r="59">
          <cell r="I59">
            <v>751.24320241691839</v>
          </cell>
        </row>
        <row r="81">
          <cell r="I81">
            <v>2768.7960725075527</v>
          </cell>
        </row>
        <row r="114">
          <cell r="I114">
            <v>335.7</v>
          </cell>
        </row>
        <row r="125">
          <cell r="I125">
            <v>336.3</v>
          </cell>
        </row>
        <row r="147">
          <cell r="I147">
            <v>2775.9478851963745</v>
          </cell>
        </row>
        <row r="158">
          <cell r="I158">
            <v>2806.8957703927495</v>
          </cell>
        </row>
        <row r="180">
          <cell r="I180">
            <v>3063</v>
          </cell>
        </row>
        <row r="191">
          <cell r="I191">
            <v>3067.0000000000009</v>
          </cell>
        </row>
        <row r="213">
          <cell r="I213">
            <v>4276.510574018127</v>
          </cell>
        </row>
        <row r="224">
          <cell r="I224">
            <v>4553.0211480362541</v>
          </cell>
        </row>
        <row r="257">
          <cell r="I257">
            <v>14223.844769725045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38.657587861606601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44.070160324708304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81.308199999999971</v>
          </cell>
        </row>
        <row r="11092">
          <cell r="I11092">
            <v>291.85238677640837</v>
          </cell>
        </row>
        <row r="11103">
          <cell r="I11103">
            <v>0</v>
          </cell>
        </row>
        <row r="11114">
          <cell r="I11114">
            <v>131.8075452054795</v>
          </cell>
        </row>
        <row r="11125">
          <cell r="I11125">
            <v>13.139726027397261</v>
          </cell>
        </row>
        <row r="11136">
          <cell r="I11136">
            <v>580.82006446022797</v>
          </cell>
        </row>
        <row r="11147">
          <cell r="I11147">
            <v>139.83561643835617</v>
          </cell>
        </row>
        <row r="11158">
          <cell r="I11158">
            <v>12.141840000000009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0</v>
          </cell>
        </row>
        <row r="11202">
          <cell r="I11202">
            <v>161.77534246575343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6.2425600000000898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108.48942598187311</v>
          </cell>
        </row>
        <row r="26">
          <cell r="I26">
            <v>180.81570996978851</v>
          </cell>
        </row>
        <row r="48">
          <cell r="I48">
            <v>562.34592145015108</v>
          </cell>
        </row>
        <row r="59">
          <cell r="I59">
            <v>798.46752265861028</v>
          </cell>
        </row>
        <row r="81">
          <cell r="I81">
            <v>2768.7960725075527</v>
          </cell>
        </row>
        <row r="114">
          <cell r="I114">
            <v>216.95468277945619</v>
          </cell>
        </row>
        <row r="125">
          <cell r="I125">
            <v>236.92447129909365</v>
          </cell>
        </row>
        <row r="147">
          <cell r="I147">
            <v>2745</v>
          </cell>
        </row>
        <row r="158">
          <cell r="I158">
            <v>2745</v>
          </cell>
        </row>
        <row r="180">
          <cell r="I180">
            <v>3063</v>
          </cell>
        </row>
        <row r="191">
          <cell r="I191">
            <v>3067.0000000000009</v>
          </cell>
        </row>
        <row r="213">
          <cell r="I213">
            <v>4331.8126888217521</v>
          </cell>
        </row>
        <row r="224">
          <cell r="I224">
            <v>4590.3892425821941</v>
          </cell>
        </row>
        <row r="257">
          <cell r="I257">
            <v>14223.844769725043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39.009315068493152</v>
          </cell>
        </row>
        <row r="11004">
          <cell r="I11004">
            <v>0</v>
          </cell>
        </row>
        <row r="11015">
          <cell r="I11015">
            <v>142.1082074849314</v>
          </cell>
        </row>
        <row r="11026">
          <cell r="I11026">
            <v>44.070160324708318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154.32035410005426</v>
          </cell>
        </row>
        <row r="11081">
          <cell r="I11081">
            <v>81.308199999999999</v>
          </cell>
        </row>
        <row r="11092">
          <cell r="I11092">
            <v>308.45262935611157</v>
          </cell>
        </row>
        <row r="11103">
          <cell r="I11103">
            <v>0</v>
          </cell>
        </row>
        <row r="11114">
          <cell r="I11114">
            <v>150.54344411869269</v>
          </cell>
        </row>
        <row r="11125">
          <cell r="I11125">
            <v>13.139726027397261</v>
          </cell>
        </row>
        <row r="11136">
          <cell r="I11136">
            <v>506.10264739757287</v>
          </cell>
        </row>
        <row r="11147">
          <cell r="I11147">
            <v>139.83561643835617</v>
          </cell>
        </row>
        <row r="11158">
          <cell r="I11158">
            <v>12.141839999999988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0</v>
          </cell>
        </row>
        <row r="11202">
          <cell r="I11202">
            <v>161.77534246575343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45.138481450150991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144.65256797583081</v>
          </cell>
        </row>
        <row r="26">
          <cell r="I26">
            <v>235.06042296072508</v>
          </cell>
        </row>
        <row r="48">
          <cell r="I48">
            <v>689.9519314039469</v>
          </cell>
        </row>
        <row r="59">
          <cell r="I59">
            <v>892.91616314199393</v>
          </cell>
        </row>
        <row r="81">
          <cell r="I81">
            <v>2996.1941087613295</v>
          </cell>
        </row>
        <row r="114">
          <cell r="I114">
            <v>226.93957703927492</v>
          </cell>
        </row>
        <row r="125">
          <cell r="I125">
            <v>251.90181268882174</v>
          </cell>
        </row>
        <row r="147">
          <cell r="I147">
            <v>2794.5166163141994</v>
          </cell>
        </row>
        <row r="158">
          <cell r="I158">
            <v>2825.4645015105739</v>
          </cell>
        </row>
        <row r="180">
          <cell r="I180">
            <v>3063</v>
          </cell>
        </row>
        <row r="191">
          <cell r="I191">
            <v>3067.0000000000005</v>
          </cell>
        </row>
        <row r="213">
          <cell r="I213">
            <v>4000</v>
          </cell>
        </row>
        <row r="224">
          <cell r="I224">
            <v>4000.0000000000005</v>
          </cell>
        </row>
        <row r="257">
          <cell r="I257">
            <v>14223.844769725049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39.009315068493152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44.467894469812258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48.010800000000032</v>
          </cell>
        </row>
        <row r="11092">
          <cell r="I11092">
            <v>236.7872918994743</v>
          </cell>
        </row>
        <row r="11103">
          <cell r="I11103">
            <v>0</v>
          </cell>
        </row>
        <row r="11114">
          <cell r="I11114">
            <v>195.15799726027396</v>
          </cell>
        </row>
        <row r="11125">
          <cell r="I11125">
            <v>13.139726027397261</v>
          </cell>
        </row>
        <row r="11136">
          <cell r="I11136">
            <v>641.47225850166296</v>
          </cell>
        </row>
        <row r="11147">
          <cell r="I11147">
            <v>133.98933369863013</v>
          </cell>
        </row>
        <row r="11158">
          <cell r="I11158">
            <v>30.136986301369863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0</v>
          </cell>
        </row>
        <row r="11202">
          <cell r="I11202">
            <v>161.77534246575343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39.539959999999908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198.89728096676737</v>
          </cell>
        </row>
        <row r="26">
          <cell r="I26">
            <v>289.30513595166161</v>
          </cell>
        </row>
        <row r="48">
          <cell r="I48">
            <v>812.42360814110714</v>
          </cell>
        </row>
        <row r="59">
          <cell r="I59">
            <v>1034.5891238670695</v>
          </cell>
        </row>
        <row r="81">
          <cell r="I81">
            <v>2314</v>
          </cell>
        </row>
        <row r="114">
          <cell r="I114">
            <v>241.916918429003</v>
          </cell>
        </row>
        <row r="125">
          <cell r="I125">
            <v>266.87915407854985</v>
          </cell>
        </row>
        <row r="147">
          <cell r="I147">
            <v>2813.0853474320243</v>
          </cell>
        </row>
        <row r="158">
          <cell r="I158">
            <v>2844.0332326283988</v>
          </cell>
        </row>
        <row r="180">
          <cell r="I180">
            <v>3063</v>
          </cell>
        </row>
        <row r="191">
          <cell r="I191">
            <v>3067</v>
          </cell>
        </row>
        <row r="213">
          <cell r="I213">
            <v>4608.3232628398791</v>
          </cell>
        </row>
        <row r="224">
          <cell r="I224">
            <v>4884.8338368580062</v>
          </cell>
        </row>
        <row r="257">
          <cell r="I257">
            <v>14223.844769725045</v>
          </cell>
        </row>
        <row r="10960">
          <cell r="I10960">
            <v>154.7130944232386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21.062267123287672</v>
          </cell>
        </row>
        <row r="11004">
          <cell r="I11004">
            <v>0</v>
          </cell>
        </row>
        <row r="11015">
          <cell r="I11015">
            <v>121.92266996032325</v>
          </cell>
        </row>
        <row r="11026">
          <cell r="I11026">
            <v>44.07016032470834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42.819565296803702</v>
          </cell>
        </row>
        <row r="11092">
          <cell r="I11092">
            <v>496.26023068306523</v>
          </cell>
        </row>
        <row r="11103">
          <cell r="I11103">
            <v>0</v>
          </cell>
        </row>
        <row r="11114">
          <cell r="I11114">
            <v>120.5169315068494</v>
          </cell>
        </row>
        <row r="11125">
          <cell r="I11125">
            <v>13.139726027397261</v>
          </cell>
        </row>
        <row r="11136">
          <cell r="I11136">
            <v>702.14160146456686</v>
          </cell>
        </row>
        <row r="11147">
          <cell r="I11147">
            <v>139.83561643835617</v>
          </cell>
        </row>
        <row r="11158">
          <cell r="I11158">
            <v>6.3418400000000137</v>
          </cell>
        </row>
        <row r="11169">
          <cell r="I11169">
            <v>63.287671232876711</v>
          </cell>
        </row>
        <row r="11180">
          <cell r="I11180">
            <v>105.07316756976152</v>
          </cell>
        </row>
        <row r="11191">
          <cell r="I11191">
            <v>0</v>
          </cell>
        </row>
        <row r="11202">
          <cell r="I11202">
            <v>139.55838356164378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103.04737721610715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264</v>
          </cell>
        </row>
        <row r="26">
          <cell r="I26">
            <v>264</v>
          </cell>
        </row>
        <row r="48">
          <cell r="I48">
            <v>1003.2277992277992</v>
          </cell>
        </row>
        <row r="59">
          <cell r="I59">
            <v>1244.6370656370657</v>
          </cell>
        </row>
        <row r="81">
          <cell r="I81">
            <v>3634.4059167567534</v>
          </cell>
        </row>
        <row r="92">
          <cell r="I92">
            <v>4348.29054054054</v>
          </cell>
        </row>
        <row r="114">
          <cell r="I114">
            <v>257.18339768339769</v>
          </cell>
        </row>
        <row r="125">
          <cell r="I125">
            <v>289.0849420849421</v>
          </cell>
        </row>
        <row r="147">
          <cell r="I147">
            <v>2832.0125482625485</v>
          </cell>
        </row>
        <row r="158">
          <cell r="I158">
            <v>2871.5637065637065</v>
          </cell>
        </row>
        <row r="180">
          <cell r="I180">
            <v>3063</v>
          </cell>
        </row>
        <row r="191">
          <cell r="I191">
            <v>3067</v>
          </cell>
        </row>
        <row r="213">
          <cell r="I213">
            <v>4777.4324324324325</v>
          </cell>
        </row>
        <row r="224">
          <cell r="I224">
            <v>5130.8108108108108</v>
          </cell>
        </row>
        <row r="257">
          <cell r="I257">
            <v>6165.6596571428563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25.597939726027363</v>
          </cell>
        </row>
        <row r="10993">
          <cell r="I10993">
            <v>37.292232876712305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60.876712328767127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152.97534246575341</v>
          </cell>
        </row>
        <row r="11092">
          <cell r="I11092">
            <v>514.18479855785586</v>
          </cell>
        </row>
        <row r="11103">
          <cell r="I11103">
            <v>0</v>
          </cell>
        </row>
        <row r="11114">
          <cell r="I11114">
            <v>215.30191995557422</v>
          </cell>
        </row>
        <row r="11125">
          <cell r="I11125">
            <v>13.139726027397261</v>
          </cell>
        </row>
        <row r="11136">
          <cell r="I11136">
            <v>891.22487487949365</v>
          </cell>
        </row>
        <row r="11147">
          <cell r="I11147">
            <v>78.452079999999924</v>
          </cell>
        </row>
        <row r="11158">
          <cell r="I11158">
            <v>0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10.307452054794521</v>
          </cell>
        </row>
        <row r="11202">
          <cell r="I11202">
            <v>137.79638316179151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162.67945205479452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0</v>
          </cell>
        </row>
        <row r="26">
          <cell r="I26">
            <v>0</v>
          </cell>
        </row>
        <row r="48">
          <cell r="I48">
            <v>609.57024169184285</v>
          </cell>
        </row>
        <row r="59">
          <cell r="I59">
            <v>798.46752265861028</v>
          </cell>
        </row>
        <row r="81">
          <cell r="I81">
            <v>2882.4950906344411</v>
          </cell>
        </row>
        <row r="114">
          <cell r="I114">
            <v>216.95468277945619</v>
          </cell>
        </row>
        <row r="125">
          <cell r="I125">
            <v>241.916918429003</v>
          </cell>
        </row>
        <row r="147">
          <cell r="I147">
            <v>2782.1374622356498</v>
          </cell>
        </row>
        <row r="158">
          <cell r="I158">
            <v>2813.0853474320243</v>
          </cell>
        </row>
        <row r="180">
          <cell r="I180">
            <v>3063</v>
          </cell>
        </row>
        <row r="191">
          <cell r="I191">
            <v>3067</v>
          </cell>
        </row>
        <row r="213">
          <cell r="I213">
            <v>4332.0452093495669</v>
          </cell>
        </row>
        <row r="224">
          <cell r="I224">
            <v>4608.3232628398791</v>
          </cell>
        </row>
        <row r="257">
          <cell r="I257">
            <v>14223.84476972505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39.009315068493152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44.070160324708283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81.308199999999971</v>
          </cell>
        </row>
        <row r="11092">
          <cell r="I11092">
            <v>322.80967271410577</v>
          </cell>
        </row>
        <row r="11103">
          <cell r="I11103">
            <v>0</v>
          </cell>
        </row>
        <row r="11114">
          <cell r="I11114">
            <v>185.58751924656733</v>
          </cell>
        </row>
        <row r="11125">
          <cell r="I11125">
            <v>13.139726027397261</v>
          </cell>
        </row>
        <row r="11136">
          <cell r="I11136">
            <v>551.14997950686291</v>
          </cell>
        </row>
        <row r="11147">
          <cell r="I11147">
            <v>139.83561643835617</v>
          </cell>
        </row>
        <row r="11158">
          <cell r="I11158">
            <v>6.3418400000000092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0</v>
          </cell>
        </row>
        <row r="11202">
          <cell r="I11202">
            <v>161.77534246575343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9.4074190969986127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144.65256797583081</v>
          </cell>
        </row>
        <row r="26">
          <cell r="I26">
            <v>216.97885196374622</v>
          </cell>
        </row>
        <row r="48">
          <cell r="I48">
            <v>279</v>
          </cell>
        </row>
        <row r="59">
          <cell r="I59">
            <v>279.00000000000006</v>
          </cell>
        </row>
        <row r="81">
          <cell r="I81">
            <v>2996.1941087613295</v>
          </cell>
        </row>
        <row r="114">
          <cell r="I114">
            <v>226.93957703927492</v>
          </cell>
        </row>
        <row r="125">
          <cell r="I125">
            <v>246.90936555891238</v>
          </cell>
        </row>
        <row r="147">
          <cell r="I147">
            <v>2794.5166163141994</v>
          </cell>
        </row>
        <row r="158">
          <cell r="I158">
            <v>2819.2749244712991</v>
          </cell>
        </row>
        <row r="180">
          <cell r="I180">
            <v>3063</v>
          </cell>
        </row>
        <row r="191">
          <cell r="I191">
            <v>3067.0000000000005</v>
          </cell>
        </row>
        <row r="213">
          <cell r="I213">
            <v>4442.4169184290031</v>
          </cell>
        </row>
        <row r="224">
          <cell r="I224">
            <v>4663.6253776435042</v>
          </cell>
        </row>
        <row r="257">
          <cell r="I257">
            <v>14223.844769725034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30.314767123287709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44.070160324708318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69.527803652968174</v>
          </cell>
        </row>
        <row r="11081">
          <cell r="I11081">
            <v>80.015760000000085</v>
          </cell>
        </row>
        <row r="11092">
          <cell r="I11092">
            <v>337.10104501104013</v>
          </cell>
        </row>
        <row r="11103">
          <cell r="I11103">
            <v>0</v>
          </cell>
        </row>
        <row r="11114">
          <cell r="I11114">
            <v>174.55978739726058</v>
          </cell>
        </row>
        <row r="11125">
          <cell r="I11125">
            <v>13.139726027397261</v>
          </cell>
        </row>
        <row r="11136">
          <cell r="I11136">
            <v>729.92714588699891</v>
          </cell>
        </row>
        <row r="11147">
          <cell r="I11147">
            <v>139.83561643835617</v>
          </cell>
        </row>
        <row r="11158">
          <cell r="I11158">
            <v>6.3418399999999977</v>
          </cell>
        </row>
        <row r="11169">
          <cell r="I11169">
            <v>63.287671232876711</v>
          </cell>
        </row>
        <row r="11180">
          <cell r="I11180">
            <v>108.73139154083748</v>
          </cell>
        </row>
        <row r="11191">
          <cell r="I11191">
            <v>0</v>
          </cell>
        </row>
        <row r="11202">
          <cell r="I11202">
            <v>161.77534246575343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0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108.48942598187311</v>
          </cell>
        </row>
        <row r="26">
          <cell r="I26">
            <v>180.81570996978851</v>
          </cell>
        </row>
        <row r="48">
          <cell r="I48">
            <v>562.34592145015108</v>
          </cell>
        </row>
        <row r="59">
          <cell r="I59">
            <v>798.46752265861028</v>
          </cell>
        </row>
        <row r="81">
          <cell r="I81">
            <v>2768.7960725075527</v>
          </cell>
        </row>
        <row r="114">
          <cell r="I114">
            <v>187</v>
          </cell>
        </row>
        <row r="125">
          <cell r="I125">
            <v>187.00000000000017</v>
          </cell>
        </row>
        <row r="147">
          <cell r="I147">
            <v>2782.1374622356498</v>
          </cell>
        </row>
        <row r="158">
          <cell r="I158">
            <v>2806.8957703927495</v>
          </cell>
        </row>
        <row r="180">
          <cell r="I180">
            <v>3063</v>
          </cell>
        </row>
        <row r="191">
          <cell r="I191">
            <v>3067.0000000000009</v>
          </cell>
        </row>
        <row r="213">
          <cell r="I213">
            <v>4331.8126888217521</v>
          </cell>
        </row>
        <row r="224">
          <cell r="I224">
            <v>4571.2351640323441</v>
          </cell>
        </row>
        <row r="257">
          <cell r="I257">
            <v>14223.844769725039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35.662267123287648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44.070160324708304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81.308199999999985</v>
          </cell>
        </row>
        <row r="11092">
          <cell r="I11092">
            <v>310.77757296667249</v>
          </cell>
        </row>
        <row r="11103">
          <cell r="I11103">
            <v>0</v>
          </cell>
        </row>
        <row r="11114">
          <cell r="I11114">
            <v>173.97674630136999</v>
          </cell>
        </row>
        <row r="11125">
          <cell r="I11125">
            <v>13.139726027397261</v>
          </cell>
        </row>
        <row r="11136">
          <cell r="I11136">
            <v>528.31636472469449</v>
          </cell>
        </row>
        <row r="11147">
          <cell r="I11147">
            <v>139.83561643835617</v>
          </cell>
        </row>
        <row r="11158">
          <cell r="I11158">
            <v>6.3418399999999808</v>
          </cell>
        </row>
        <row r="11169">
          <cell r="I11169">
            <v>63.287671232876711</v>
          </cell>
        </row>
        <row r="11180">
          <cell r="I11180">
            <v>98.991433424657657</v>
          </cell>
        </row>
        <row r="11191">
          <cell r="I11191">
            <v>0</v>
          </cell>
        </row>
        <row r="11202">
          <cell r="I11202">
            <v>139.55838356164372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9.4074190969985931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207.97297297297294</v>
          </cell>
        </row>
        <row r="26">
          <cell r="I26">
            <v>264</v>
          </cell>
        </row>
        <row r="48">
          <cell r="I48">
            <v>1509.0500000000004</v>
          </cell>
        </row>
        <row r="59">
          <cell r="I59">
            <v>1710.95</v>
          </cell>
        </row>
        <row r="81">
          <cell r="I81">
            <v>3348.7756078764437</v>
          </cell>
        </row>
        <row r="92">
          <cell r="I92">
            <v>4057.6776061776059</v>
          </cell>
        </row>
        <row r="114">
          <cell r="I114">
            <v>244.42277992277991</v>
          </cell>
        </row>
        <row r="125">
          <cell r="I125">
            <v>276.32432432432432</v>
          </cell>
        </row>
        <row r="147">
          <cell r="I147">
            <v>2816.1920849420849</v>
          </cell>
        </row>
        <row r="158">
          <cell r="I158">
            <v>2855.7432432432433</v>
          </cell>
        </row>
        <row r="180">
          <cell r="I180">
            <v>3063</v>
          </cell>
        </row>
        <row r="191">
          <cell r="I191">
            <v>3067</v>
          </cell>
        </row>
        <row r="213">
          <cell r="I213">
            <v>4636.0810810810808</v>
          </cell>
        </row>
        <row r="224">
          <cell r="I224">
            <v>4989.4594594594591</v>
          </cell>
        </row>
        <row r="257">
          <cell r="I257">
            <v>6165.659657142869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26.883863426027332</v>
          </cell>
        </row>
        <row r="10993">
          <cell r="I10993">
            <v>34.306767123287671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60.876712328767127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152.97534246575341</v>
          </cell>
        </row>
        <row r="11092">
          <cell r="I11092">
            <v>549.52829909063291</v>
          </cell>
        </row>
        <row r="11103">
          <cell r="I11103">
            <v>0</v>
          </cell>
        </row>
        <row r="11114">
          <cell r="I11114">
            <v>205.03346849315079</v>
          </cell>
        </row>
        <row r="11125">
          <cell r="I11125">
            <v>13.139726027397261</v>
          </cell>
        </row>
        <row r="11136">
          <cell r="I11136">
            <v>851.06320278063231</v>
          </cell>
        </row>
        <row r="11147">
          <cell r="I11147">
            <v>80.48787711451331</v>
          </cell>
        </row>
        <row r="11158">
          <cell r="I11158">
            <v>0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10.307452054794521</v>
          </cell>
        </row>
        <row r="11202">
          <cell r="I11202">
            <v>146.77918356164383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162.67945205479452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254.18918918918914</v>
          </cell>
        </row>
        <row r="26">
          <cell r="I26">
            <v>264</v>
          </cell>
        </row>
        <row r="48">
          <cell r="I48">
            <v>942.87548262548262</v>
          </cell>
        </row>
        <row r="59">
          <cell r="I59">
            <v>1244.6370656370657</v>
          </cell>
        </row>
        <row r="81">
          <cell r="I81">
            <v>3621.7582046332045</v>
          </cell>
        </row>
        <row r="92">
          <cell r="I92">
            <v>4348.29054054054</v>
          </cell>
        </row>
        <row r="114">
          <cell r="I114">
            <v>335.69999999999982</v>
          </cell>
        </row>
        <row r="125">
          <cell r="I125">
            <v>336.3</v>
          </cell>
        </row>
        <row r="147">
          <cell r="I147">
            <v>2832.0125482625485</v>
          </cell>
        </row>
        <row r="158">
          <cell r="I158">
            <v>2871.5637065637065</v>
          </cell>
        </row>
        <row r="180">
          <cell r="I180">
            <v>3063</v>
          </cell>
        </row>
        <row r="191">
          <cell r="I191">
            <v>3067</v>
          </cell>
        </row>
        <row r="213">
          <cell r="I213">
            <v>4777.4324324324325</v>
          </cell>
        </row>
        <row r="224">
          <cell r="I224">
            <v>5087.8899901158284</v>
          </cell>
        </row>
        <row r="257">
          <cell r="I257">
            <v>6165.6596571428436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34.306767123287671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60.876712328767127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152.97534246575341</v>
          </cell>
        </row>
        <row r="11092">
          <cell r="I11092">
            <v>525.7709157737047</v>
          </cell>
        </row>
        <row r="11103">
          <cell r="I11103">
            <v>0</v>
          </cell>
        </row>
        <row r="11114">
          <cell r="I11114">
            <v>205.03346849315068</v>
          </cell>
        </row>
        <row r="11125">
          <cell r="I11125">
            <v>13.139726027397261</v>
          </cell>
        </row>
        <row r="11136">
          <cell r="I11136">
            <v>845.67761696443552</v>
          </cell>
        </row>
        <row r="11147">
          <cell r="I11147">
            <v>89.841196185541918</v>
          </cell>
        </row>
        <row r="11158">
          <cell r="I11158">
            <v>0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10.307452054794521</v>
          </cell>
        </row>
        <row r="11202">
          <cell r="I11202">
            <v>161.77534246575343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162.67945205479452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264</v>
          </cell>
        </row>
        <row r="26">
          <cell r="I26">
            <v>264</v>
          </cell>
        </row>
        <row r="48">
          <cell r="I48">
            <v>1003.2277992277992</v>
          </cell>
        </row>
        <row r="59">
          <cell r="I59">
            <v>1244.6370656370657</v>
          </cell>
        </row>
        <row r="81">
          <cell r="I81">
            <v>3767.0646718146718</v>
          </cell>
        </row>
        <row r="92">
          <cell r="I92">
            <v>4352.152055752892</v>
          </cell>
        </row>
        <row r="114">
          <cell r="I114">
            <v>263.56370656370655</v>
          </cell>
        </row>
        <row r="125">
          <cell r="I125">
            <v>289.0849420849421</v>
          </cell>
        </row>
        <row r="147">
          <cell r="I147">
            <v>2745</v>
          </cell>
        </row>
        <row r="158">
          <cell r="I158">
            <v>2745</v>
          </cell>
        </row>
        <row r="180">
          <cell r="I180">
            <v>3063</v>
          </cell>
        </row>
        <row r="191">
          <cell r="I191">
            <v>3067</v>
          </cell>
        </row>
        <row r="213">
          <cell r="I213">
            <v>4848.1081081081084</v>
          </cell>
        </row>
        <row r="224">
          <cell r="I224">
            <v>5130.8108108108108</v>
          </cell>
        </row>
        <row r="257">
          <cell r="I257">
            <v>6165.659657142839</v>
          </cell>
        </row>
        <row r="10960">
          <cell r="I10960">
            <v>218.55342465753424</v>
          </cell>
        </row>
        <row r="10971">
          <cell r="I10971">
            <v>42.493150684931507</v>
          </cell>
        </row>
        <row r="10982">
          <cell r="I10982">
            <v>25.597939726027349</v>
          </cell>
        </row>
        <row r="10993">
          <cell r="I10993">
            <v>37.292232876712305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60.876712328767127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152.97534246575341</v>
          </cell>
        </row>
        <row r="11092">
          <cell r="I11092">
            <v>610.77761795808237</v>
          </cell>
        </row>
        <row r="11103">
          <cell r="I11103">
            <v>0</v>
          </cell>
        </row>
        <row r="11114">
          <cell r="I11114">
            <v>215.30253150684939</v>
          </cell>
        </row>
        <row r="11125">
          <cell r="I11125">
            <v>13.139726027397261</v>
          </cell>
        </row>
        <row r="11136">
          <cell r="I11136">
            <v>891.22487487949354</v>
          </cell>
        </row>
        <row r="11147">
          <cell r="I11147">
            <v>101.25404</v>
          </cell>
        </row>
        <row r="11158">
          <cell r="I11158">
            <v>0</v>
          </cell>
        </row>
        <row r="11169">
          <cell r="I11169">
            <v>63.287671232876718</v>
          </cell>
        </row>
        <row r="11180">
          <cell r="I11180">
            <v>109.57205479452055</v>
          </cell>
        </row>
        <row r="11191">
          <cell r="I11191">
            <v>10.307452054794521</v>
          </cell>
        </row>
        <row r="11202">
          <cell r="I11202">
            <v>141.10318356164396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162.67945205479452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ization Curves"/>
      <sheetName val="Source Shares"/>
      <sheetName val="Node Results"/>
      <sheetName val="Arc Results"/>
      <sheetName val="Arc Data"/>
      <sheetName val="Node Data"/>
      <sheetName val="Log"/>
      <sheetName val="Parameters"/>
    </sheetNames>
    <sheetDataSet>
      <sheetData sheetId="0"/>
      <sheetData sheetId="1"/>
      <sheetData sheetId="2"/>
      <sheetData sheetId="3">
        <row r="15">
          <cell r="I15">
            <v>264</v>
          </cell>
        </row>
        <row r="26">
          <cell r="I26">
            <v>264</v>
          </cell>
        </row>
        <row r="48">
          <cell r="I48">
            <v>1233.8600000000001</v>
          </cell>
        </row>
        <row r="59">
          <cell r="I59">
            <v>1486.0463320463321</v>
          </cell>
        </row>
        <row r="81">
          <cell r="I81">
            <v>4316.1611033719391</v>
          </cell>
        </row>
        <row r="92">
          <cell r="I92">
            <v>4929.516409266409</v>
          </cell>
        </row>
        <row r="114">
          <cell r="I114">
            <v>282.70463320463318</v>
          </cell>
        </row>
        <row r="125">
          <cell r="I125">
            <v>314.6061776061776</v>
          </cell>
        </row>
        <row r="147">
          <cell r="I147">
            <v>2863.6534749034749</v>
          </cell>
        </row>
        <row r="158">
          <cell r="I158">
            <v>2903.2046332046334</v>
          </cell>
        </row>
        <row r="180">
          <cell r="I180">
            <v>3063</v>
          </cell>
        </row>
        <row r="191">
          <cell r="I191">
            <v>3067</v>
          </cell>
        </row>
        <row r="213">
          <cell r="I213">
            <v>4000</v>
          </cell>
        </row>
        <row r="224">
          <cell r="I224">
            <v>4058.8963963963965</v>
          </cell>
        </row>
        <row r="257">
          <cell r="I257">
            <v>6165.6596571428699</v>
          </cell>
        </row>
        <row r="10960">
          <cell r="I10960">
            <v>193.34727545313123</v>
          </cell>
        </row>
        <row r="10971">
          <cell r="I10971">
            <v>42.493150684931507</v>
          </cell>
        </row>
        <row r="10982">
          <cell r="I10982">
            <v>33.150684931506852</v>
          </cell>
        </row>
        <row r="10993">
          <cell r="I10993">
            <v>34.306767123287685</v>
          </cell>
        </row>
        <row r="11004">
          <cell r="I11004">
            <v>0</v>
          </cell>
        </row>
        <row r="11015">
          <cell r="I11015">
            <v>162.49863013698629</v>
          </cell>
        </row>
        <row r="11026">
          <cell r="I11026">
            <v>60.876712328767127</v>
          </cell>
        </row>
        <row r="11037">
          <cell r="I11037">
            <v>0</v>
          </cell>
        </row>
        <row r="11048">
          <cell r="I11048">
            <v>0</v>
          </cell>
        </row>
        <row r="11059">
          <cell r="I11059">
            <v>427.16164383561642</v>
          </cell>
        </row>
        <row r="11070">
          <cell r="I11070">
            <v>170.81643835616438</v>
          </cell>
        </row>
        <row r="11081">
          <cell r="I11081">
            <v>152.97534246575341</v>
          </cell>
        </row>
        <row r="11092">
          <cell r="I11092">
            <v>654.86906334836613</v>
          </cell>
        </row>
        <row r="11103">
          <cell r="I11103">
            <v>0</v>
          </cell>
        </row>
        <row r="11114">
          <cell r="I11114">
            <v>244.0422356164384</v>
          </cell>
        </row>
        <row r="11125">
          <cell r="I11125">
            <v>13.139726027397261</v>
          </cell>
        </row>
        <row r="11136">
          <cell r="I11136">
            <v>881.8544419936228</v>
          </cell>
        </row>
        <row r="11147">
          <cell r="I11147">
            <v>107.17495999999997</v>
          </cell>
        </row>
        <row r="11158">
          <cell r="I11158">
            <v>0</v>
          </cell>
        </row>
        <row r="11169">
          <cell r="I11169">
            <v>63.287671232876711</v>
          </cell>
        </row>
        <row r="11180">
          <cell r="I11180">
            <v>109.57205479452055</v>
          </cell>
        </row>
        <row r="11191">
          <cell r="I11191">
            <v>10.307452054794521</v>
          </cell>
        </row>
        <row r="11202">
          <cell r="I11202">
            <v>161.77534246575343</v>
          </cell>
        </row>
        <row r="11213">
          <cell r="I11213">
            <v>18.082191780821919</v>
          </cell>
        </row>
        <row r="11224">
          <cell r="I11224">
            <v>172.98630136986301</v>
          </cell>
        </row>
        <row r="11235">
          <cell r="I11235">
            <v>0</v>
          </cell>
        </row>
        <row r="11246">
          <cell r="I11246">
            <v>162.67945205479452</v>
          </cell>
        </row>
        <row r="11257">
          <cell r="I11257">
            <v>0.60273972602739723</v>
          </cell>
        </row>
        <row r="11268">
          <cell r="I11268">
            <v>286.66301369863015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Y87"/>
  <sheetViews>
    <sheetView tabSelected="1" zoomScale="80" zoomScaleNormal="80" workbookViewId="0">
      <pane xSplit="11" ySplit="6" topLeftCell="L7" activePane="bottomRight" state="frozen"/>
      <selection pane="topRight" activeCell="L1" sqref="L1"/>
      <selection pane="bottomLeft" activeCell="A6" sqref="A6"/>
      <selection pane="bottomRight" activeCell="D99" sqref="D99"/>
    </sheetView>
  </sheetViews>
  <sheetFormatPr defaultRowHeight="15"/>
  <cols>
    <col min="1" max="1" width="3.453125" bestFit="1" customWidth="1"/>
    <col min="2" max="2" width="5" style="15" bestFit="1" customWidth="1"/>
    <col min="3" max="3" width="10.54296875" customWidth="1"/>
    <col min="4" max="4" width="12.36328125" bestFit="1" customWidth="1"/>
    <col min="5" max="5" width="13.08984375" bestFit="1" customWidth="1"/>
    <col min="6" max="6" width="14.1796875" bestFit="1" customWidth="1"/>
    <col min="7" max="7" width="3.1796875" hidden="1" customWidth="1"/>
    <col min="8" max="8" width="5.90625" hidden="1" customWidth="1"/>
    <col min="9" max="9" width="6" hidden="1" customWidth="1"/>
    <col min="10" max="10" width="4.81640625" hidden="1" customWidth="1"/>
    <col min="11" max="11" width="7.36328125" style="15" hidden="1" customWidth="1"/>
    <col min="12" max="12" width="8.453125" bestFit="1" customWidth="1"/>
    <col min="13" max="13" width="8.6328125" customWidth="1"/>
    <col min="14" max="14" width="21.90625" bestFit="1" customWidth="1"/>
    <col min="15" max="17" width="7" customWidth="1"/>
    <col min="18" max="20" width="5.54296875" customWidth="1"/>
    <col min="21" max="21" width="7.08984375" customWidth="1"/>
    <col min="22" max="22" width="5.08984375" customWidth="1"/>
    <col min="23" max="30" width="8.90625" customWidth="1"/>
    <col min="31" max="31" width="11.08984375" customWidth="1"/>
    <col min="32" max="32" width="11.1796875" customWidth="1"/>
    <col min="33" max="43" width="8.90625" customWidth="1"/>
    <col min="44" max="44" width="12" bestFit="1" customWidth="1"/>
  </cols>
  <sheetData>
    <row r="1" spans="1:44">
      <c r="L1" s="8"/>
      <c r="M1" s="5"/>
      <c r="N1" s="5"/>
      <c r="O1" s="10"/>
      <c r="P1" s="10"/>
      <c r="Q1" s="10"/>
      <c r="R1" s="10"/>
      <c r="S1" s="10"/>
      <c r="T1" s="10"/>
      <c r="U1" s="10"/>
    </row>
    <row r="2" spans="1:44" ht="16.2" thickBot="1">
      <c r="C2" s="39"/>
      <c r="D2" s="39"/>
      <c r="J2" s="11"/>
      <c r="K2" s="16"/>
      <c r="L2" s="8"/>
      <c r="O2" s="12"/>
      <c r="P2" s="12"/>
      <c r="Q2" s="12"/>
      <c r="R2" s="12"/>
      <c r="S2" s="12"/>
      <c r="T2" s="12"/>
      <c r="U2" s="12"/>
    </row>
    <row r="3" spans="1:44" s="1" customFormat="1" ht="16.2" thickBot="1">
      <c r="B3" s="6"/>
      <c r="C3" s="39" t="s">
        <v>20</v>
      </c>
      <c r="D3" s="39"/>
      <c r="F3" s="39" t="s">
        <v>16</v>
      </c>
      <c r="G3" s="39"/>
      <c r="H3" s="39"/>
      <c r="I3" s="39"/>
      <c r="K3" s="6" t="s">
        <v>15</v>
      </c>
      <c r="L3" s="1" t="s">
        <v>2</v>
      </c>
      <c r="M3" s="1" t="s">
        <v>3</v>
      </c>
      <c r="N3" s="31" t="s">
        <v>56</v>
      </c>
      <c r="O3" s="32" t="s">
        <v>9</v>
      </c>
      <c r="P3" s="32" t="s">
        <v>10</v>
      </c>
      <c r="Q3" s="32" t="s">
        <v>11</v>
      </c>
      <c r="R3" s="32" t="s">
        <v>14</v>
      </c>
      <c r="S3" s="32" t="s">
        <v>12</v>
      </c>
      <c r="T3" s="33" t="s">
        <v>13</v>
      </c>
      <c r="U3" s="1" t="s">
        <v>15</v>
      </c>
      <c r="W3" s="1" t="s">
        <v>51</v>
      </c>
      <c r="AL3" s="1" t="s">
        <v>52</v>
      </c>
    </row>
    <row r="4" spans="1:44" s="1" customFormat="1" ht="15.6">
      <c r="A4" s="1" t="s">
        <v>8</v>
      </c>
      <c r="B4" s="6" t="s">
        <v>0</v>
      </c>
      <c r="C4" s="4" t="s">
        <v>21</v>
      </c>
      <c r="D4" s="4" t="s">
        <v>22</v>
      </c>
      <c r="E4" s="1" t="s">
        <v>1</v>
      </c>
      <c r="F4" s="4" t="s">
        <v>17</v>
      </c>
      <c r="G4" s="4"/>
      <c r="H4" s="4" t="s">
        <v>18</v>
      </c>
      <c r="I4" s="4" t="s">
        <v>19</v>
      </c>
      <c r="J4" s="4" t="s">
        <v>11</v>
      </c>
      <c r="K4" s="6"/>
      <c r="L4" s="14">
        <f>L20/L6</f>
        <v>0.63227173413421711</v>
      </c>
      <c r="M4" s="14"/>
      <c r="N4" s="34" t="s">
        <v>57</v>
      </c>
      <c r="O4" s="17">
        <v>5490</v>
      </c>
      <c r="P4" s="17">
        <v>8000</v>
      </c>
      <c r="Q4" s="17">
        <v>4628</v>
      </c>
      <c r="R4" s="17">
        <v>0</v>
      </c>
      <c r="S4" s="17">
        <v>558</v>
      </c>
      <c r="T4" s="18">
        <v>374</v>
      </c>
    </row>
    <row r="5" spans="1:44" s="1" customFormat="1" ht="15.6">
      <c r="B5" s="6"/>
      <c r="C5" s="4"/>
      <c r="D5" s="4"/>
      <c r="F5" s="4"/>
      <c r="G5" s="4"/>
      <c r="H5" s="4"/>
      <c r="I5" s="4"/>
      <c r="J5" s="4"/>
      <c r="K5" s="6"/>
      <c r="L5" s="14">
        <f>L7/L6</f>
        <v>0.78168952663576063</v>
      </c>
      <c r="M5" s="14"/>
      <c r="N5" s="19" t="s">
        <v>58</v>
      </c>
      <c r="O5" s="20">
        <f>(O4+O6)/2</f>
        <v>5807</v>
      </c>
      <c r="P5" s="20">
        <f t="shared" ref="P5:T5" si="0">(P4+P6)/2</f>
        <v>9752</v>
      </c>
      <c r="Q5" s="20">
        <f t="shared" si="0"/>
        <v>7919</v>
      </c>
      <c r="R5" s="20">
        <f t="shared" si="0"/>
        <v>504</v>
      </c>
      <c r="S5" s="20">
        <f t="shared" si="0"/>
        <v>1889</v>
      </c>
      <c r="T5" s="21">
        <f t="shared" si="0"/>
        <v>523</v>
      </c>
    </row>
    <row r="6" spans="1:44" s="1" customFormat="1" ht="16.2" thickBot="1">
      <c r="B6" s="6"/>
      <c r="C6" s="4"/>
      <c r="D6" s="4"/>
      <c r="F6" s="4"/>
      <c r="G6" s="4"/>
      <c r="H6" s="4"/>
      <c r="I6" s="4"/>
      <c r="J6" s="4"/>
      <c r="K6" s="6"/>
      <c r="L6" s="1">
        <v>5082</v>
      </c>
      <c r="N6" s="35" t="s">
        <v>59</v>
      </c>
      <c r="O6" s="36">
        <v>6124</v>
      </c>
      <c r="P6" s="36">
        <v>11504</v>
      </c>
      <c r="Q6" s="36">
        <v>11210</v>
      </c>
      <c r="R6" s="36">
        <v>1008</v>
      </c>
      <c r="S6" s="36">
        <v>3220</v>
      </c>
      <c r="T6" s="37">
        <v>672</v>
      </c>
      <c r="W6" s="1" t="s">
        <v>24</v>
      </c>
      <c r="X6" s="1" t="s">
        <v>25</v>
      </c>
      <c r="Y6" s="1" t="s">
        <v>26</v>
      </c>
      <c r="Z6" s="1" t="s">
        <v>27</v>
      </c>
      <c r="AA6" s="1" t="s">
        <v>28</v>
      </c>
      <c r="AB6" s="1" t="s">
        <v>29</v>
      </c>
      <c r="AC6" s="1" t="s">
        <v>30</v>
      </c>
      <c r="AD6" s="1" t="s">
        <v>31</v>
      </c>
      <c r="AE6" s="1" t="s">
        <v>32</v>
      </c>
      <c r="AF6" s="1" t="s">
        <v>33</v>
      </c>
      <c r="AG6" s="1" t="s">
        <v>34</v>
      </c>
      <c r="AH6" s="1" t="s">
        <v>35</v>
      </c>
      <c r="AI6" s="1" t="s">
        <v>36</v>
      </c>
      <c r="AJ6" s="1" t="s">
        <v>37</v>
      </c>
      <c r="AL6" s="1" t="s">
        <v>14</v>
      </c>
      <c r="AM6" s="1" t="s">
        <v>12</v>
      </c>
      <c r="AN6" s="1" t="s">
        <v>13</v>
      </c>
      <c r="AO6" s="1" t="s">
        <v>9</v>
      </c>
      <c r="AP6" s="1" t="s">
        <v>10</v>
      </c>
      <c r="AQ6" s="1" t="s">
        <v>15</v>
      </c>
      <c r="AR6" s="1" t="s">
        <v>11</v>
      </c>
    </row>
    <row r="7" spans="1:44" ht="15.6">
      <c r="A7" s="2">
        <v>1</v>
      </c>
      <c r="B7" s="6">
        <v>2022</v>
      </c>
      <c r="C7" s="4" t="s">
        <v>54</v>
      </c>
      <c r="D7" s="4" t="s">
        <v>4</v>
      </c>
      <c r="E7" s="3" t="s">
        <v>50</v>
      </c>
      <c r="F7" s="4" t="s">
        <v>5</v>
      </c>
      <c r="G7" s="4" t="s">
        <v>6</v>
      </c>
      <c r="H7" s="4" t="s">
        <v>7</v>
      </c>
      <c r="I7" s="4" t="s">
        <v>23</v>
      </c>
      <c r="J7" s="4">
        <v>500</v>
      </c>
      <c r="K7" s="6">
        <v>0.8</v>
      </c>
      <c r="L7" s="9">
        <f>'[1]Arc Results'!$I$10960+'[1]Arc Results'!$I$10971+'[1]Arc Results'!$I$10982+'[1]Arc Results'!$I$10993+'[1]Arc Results'!$I$11004+'[1]Arc Results'!$I$11015+'[1]Arc Results'!$I$11026+'[1]Arc Results'!$I$11037+'[1]Arc Results'!$I$11048+'[1]Arc Results'!$I$11059+'[1]Arc Results'!$I$11070+'[1]Arc Results'!$I$11081+'[1]Arc Results'!$I$11092+'[1]Arc Results'!$I$11103+'[1]Arc Results'!$I$11114+'[1]Arc Results'!$I$11125+'[1]Arc Results'!$I$11136+'[1]Arc Results'!$I$11147+'[1]Arc Results'!$I$11158+'[1]Arc Results'!$I$11169+'[1]Arc Results'!$I$11180+'[1]Arc Results'!$I$11191+'[1]Arc Results'!$I$11202+'[1]Arc Results'!$I$11213+'[1]Arc Results'!$I$11224+'[1]Arc Results'!$I$11235+'[1]Arc Results'!$I$11246+'[1]Arc Results'!$I$11257+'[1]Arc Results'!$I$11268</f>
        <v>3972.5461743629357</v>
      </c>
      <c r="M7" s="7">
        <f>'[1]Arc Results'!$I$257</f>
        <v>6165.659657142859</v>
      </c>
      <c r="N7" s="22"/>
      <c r="O7" s="23">
        <f t="shared" ref="O7:O38" si="1">SUM(AC7:AD7)</f>
        <v>5703.5762548262555</v>
      </c>
      <c r="P7" s="23">
        <f t="shared" ref="P7:P38" si="2">SUM(AE7:AF7)</f>
        <v>9908.2432432432433</v>
      </c>
      <c r="Q7" s="24">
        <f t="shared" ref="Q7:Q38" si="3">SUM(AI7:AJ7)</f>
        <v>7992.5072681081056</v>
      </c>
      <c r="R7" s="24">
        <f t="shared" ref="R7:R38" si="4">SUM(W7:X7)</f>
        <v>518.18918918918916</v>
      </c>
      <c r="S7" s="38">
        <f t="shared" ref="S7:S38" si="5">SUM(Y7:Z7)</f>
        <v>2247.864864864865</v>
      </c>
      <c r="T7" s="25">
        <f t="shared" ref="T7:T38" si="6">SUM(AA7:AB7)</f>
        <v>546.26833976833973</v>
      </c>
      <c r="U7" s="8">
        <f t="shared" ref="U7:U38" si="7">SUM(AG7:AH7)</f>
        <v>6130</v>
      </c>
      <c r="V7" s="8"/>
      <c r="W7" s="8">
        <f>'[1]Arc Results'!$I$15</f>
        <v>254.18918918918914</v>
      </c>
      <c r="X7" s="8">
        <f>'[1]Arc Results'!$I$26</f>
        <v>264</v>
      </c>
      <c r="Y7" s="8">
        <f>'[1]Arc Results'!$I$48</f>
        <v>1003.2277992277992</v>
      </c>
      <c r="Z7" s="8">
        <f>'[1]Arc Results'!$I$59</f>
        <v>1244.6370656370657</v>
      </c>
      <c r="AA7" s="8">
        <f>'[1]Arc Results'!$I$114</f>
        <v>257.18339768339769</v>
      </c>
      <c r="AB7" s="8">
        <f>'[1]Arc Results'!$I$125</f>
        <v>289.0849420849421</v>
      </c>
      <c r="AC7" s="8">
        <f>'[1]Arc Results'!$I$147</f>
        <v>2832.0125482625485</v>
      </c>
      <c r="AD7" s="8">
        <f>'[1]Arc Results'!$I$158</f>
        <v>2871.5637065637065</v>
      </c>
      <c r="AE7" s="8">
        <f>'[1]Arc Results'!$I$213</f>
        <v>4777.4324324324325</v>
      </c>
      <c r="AF7" s="8">
        <f>'[1]Arc Results'!$I$224</f>
        <v>5130.8108108108108</v>
      </c>
      <c r="AG7" s="8">
        <f>'[1]Arc Results'!$I$180</f>
        <v>3063</v>
      </c>
      <c r="AH7" s="8">
        <f>'[1]Arc Results'!$I$191</f>
        <v>3067</v>
      </c>
      <c r="AI7" s="8">
        <f>'[1]Arc Results'!$I$81</f>
        <v>3644.2167275675656</v>
      </c>
      <c r="AJ7" s="8">
        <f>'[1]Arc Results'!$I$92</f>
        <v>4348.29054054054</v>
      </c>
      <c r="AL7" s="13">
        <f t="shared" ref="AL7:AL58" si="8">2*X7/SUM(W7:X7)</f>
        <v>1.0189328743545611</v>
      </c>
      <c r="AM7" s="13">
        <f t="shared" ref="AM7:AM58" si="9">2*Z7/SUM(Y7:Z7)</f>
        <v>1.1073949195890738</v>
      </c>
      <c r="AN7" s="13">
        <f t="shared" ref="AN7:AN58" si="10">2*AB7/SUM(AA7:AB7)</f>
        <v>1.0583990359299849</v>
      </c>
      <c r="AO7" s="13">
        <f t="shared" ref="AO7:AO58" si="11">2*AD7/SUM(AC7:AD7)</f>
        <v>1.0069344489376626</v>
      </c>
      <c r="AP7" s="13">
        <f t="shared" ref="AP7:AP58" si="12">2*AF7/SUM(AE7:AF7)</f>
        <v>1.0356650891286261</v>
      </c>
      <c r="AQ7" s="13">
        <f t="shared" ref="AQ7:AQ58" si="13">2*AH7/SUM(AG7:AH7)</f>
        <v>1.000652528548124</v>
      </c>
      <c r="AR7" s="13">
        <f t="shared" ref="AR7:AR58" si="14">2*AJ7/SUM(AI7:AJ7)</f>
        <v>1.0880917325883939</v>
      </c>
    </row>
    <row r="8" spans="1:44" ht="15.6">
      <c r="A8">
        <f>A7+1</f>
        <v>2</v>
      </c>
      <c r="B8" s="6">
        <v>2022</v>
      </c>
      <c r="C8" s="4" t="s">
        <v>54</v>
      </c>
      <c r="D8" s="4" t="s">
        <v>4</v>
      </c>
      <c r="E8" s="3" t="s">
        <v>50</v>
      </c>
      <c r="F8" s="4" t="s">
        <v>38</v>
      </c>
      <c r="G8" s="4" t="s">
        <v>6</v>
      </c>
      <c r="H8" s="4" t="s">
        <v>7</v>
      </c>
      <c r="I8" s="4" t="s">
        <v>23</v>
      </c>
      <c r="J8" s="4">
        <v>500</v>
      </c>
      <c r="K8" s="6">
        <v>0.8</v>
      </c>
      <c r="L8" s="7">
        <f>'[2]Arc Results'!$I$10960+'[2]Arc Results'!$I$10971+'[2]Arc Results'!$I$10982+'[2]Arc Results'!$I$10993+'[2]Arc Results'!$I$11004+'[2]Arc Results'!$I$11015+'[2]Arc Results'!$I$11026+'[2]Arc Results'!$I$11037+'[2]Arc Results'!$I$11048+'[2]Arc Results'!$I$11059+'[2]Arc Results'!$I$11070+'[2]Arc Results'!$I$11081+'[2]Arc Results'!$I$11092+'[2]Arc Results'!$I$11103+'[2]Arc Results'!$I$11114+'[2]Arc Results'!$I$11125+'[2]Arc Results'!$I$11136+'[2]Arc Results'!$I$11147+'[2]Arc Results'!$I$11158+'[2]Arc Results'!$I$11169+'[2]Arc Results'!$I$11180+'[2]Arc Results'!$I$11191+'[2]Arc Results'!$I$11202+'[2]Arc Results'!$I$11213+'[2]Arc Results'!$I$11224+'[2]Arc Results'!$I$11235+'[2]Arc Results'!$I$11246+'[2]Arc Results'!$I$11257+'[2]Arc Results'!$I$11268</f>
        <v>3866.4781241698852</v>
      </c>
      <c r="M8" s="7">
        <f>'[2]Arc Results'!$I$257</f>
        <v>6165.6596571428563</v>
      </c>
      <c r="N8" s="22"/>
      <c r="O8" s="23">
        <f t="shared" si="1"/>
        <v>6123.9999999999982</v>
      </c>
      <c r="P8" s="23">
        <f t="shared" si="2"/>
        <v>9805.7775383783774</v>
      </c>
      <c r="Q8" s="24">
        <f t="shared" si="3"/>
        <v>7824.7422779922781</v>
      </c>
      <c r="R8" s="24">
        <f t="shared" si="4"/>
        <v>495.08108108108104</v>
      </c>
      <c r="S8" s="24">
        <f t="shared" si="5"/>
        <v>2127.1602316602316</v>
      </c>
      <c r="T8" s="25">
        <f t="shared" si="6"/>
        <v>539.88803088803093</v>
      </c>
      <c r="U8" s="8">
        <f t="shared" si="7"/>
        <v>6130</v>
      </c>
      <c r="V8" s="8"/>
      <c r="W8" s="8">
        <f>'[2]Arc Results'!$I$15</f>
        <v>231.08108108108104</v>
      </c>
      <c r="X8" s="8">
        <f>'[2]Arc Results'!$I$26</f>
        <v>264</v>
      </c>
      <c r="Y8" s="8">
        <f>'[2]Arc Results'!$I$48</f>
        <v>942.87548262548262</v>
      </c>
      <c r="Z8" s="8">
        <f>'[2]Arc Results'!$I$59</f>
        <v>1184.284749034749</v>
      </c>
      <c r="AA8" s="8">
        <f>'[2]Arc Results'!$I$114</f>
        <v>257.18339768339769</v>
      </c>
      <c r="AB8" s="8">
        <f>'[2]Arc Results'!$I$125</f>
        <v>282.70463320463318</v>
      </c>
      <c r="AC8" s="8">
        <f>'[2]Arc Results'!$I$147</f>
        <v>2863.6534749034749</v>
      </c>
      <c r="AD8" s="8">
        <f>'[2]Arc Results'!$I$158</f>
        <v>3260.3465250965237</v>
      </c>
      <c r="AE8" s="8">
        <f>'[2]Arc Results'!$I$213</f>
        <v>4745.6424032432415</v>
      </c>
      <c r="AF8" s="8">
        <f>'[2]Arc Results'!$I$224</f>
        <v>5060.135135135135</v>
      </c>
      <c r="AG8" s="8">
        <f>'[2]Arc Results'!$I$180</f>
        <v>3063</v>
      </c>
      <c r="AH8" s="8">
        <f>'[2]Arc Results'!$I$191</f>
        <v>3067</v>
      </c>
      <c r="AI8" s="8">
        <f>'[2]Arc Results'!$I$81</f>
        <v>3621.7582046332045</v>
      </c>
      <c r="AJ8" s="8">
        <f>'[2]Arc Results'!$I$92</f>
        <v>4202.9840733590736</v>
      </c>
      <c r="AL8" s="13">
        <f t="shared" si="8"/>
        <v>1.0664919751064528</v>
      </c>
      <c r="AM8" s="13">
        <f t="shared" si="9"/>
        <v>1.1134889900705074</v>
      </c>
      <c r="AN8" s="13">
        <f t="shared" si="10"/>
        <v>1.047271348985561</v>
      </c>
      <c r="AO8" s="13">
        <f t="shared" si="11"/>
        <v>1.0647767880785515</v>
      </c>
      <c r="AP8" s="13">
        <f t="shared" si="12"/>
        <v>1.0320721871020442</v>
      </c>
      <c r="AQ8" s="13">
        <f t="shared" si="13"/>
        <v>1.000652528548124</v>
      </c>
      <c r="AR8" s="13">
        <f t="shared" si="14"/>
        <v>1.074280512773004</v>
      </c>
    </row>
    <row r="9" spans="1:44" ht="15.6">
      <c r="A9">
        <f t="shared" ref="A9:A58" si="15">A8+1</f>
        <v>3</v>
      </c>
      <c r="B9" s="6">
        <v>2022</v>
      </c>
      <c r="C9" s="4" t="s">
        <v>54</v>
      </c>
      <c r="D9" s="4" t="s">
        <v>4</v>
      </c>
      <c r="E9" s="3" t="s">
        <v>50</v>
      </c>
      <c r="F9" s="4" t="s">
        <v>39</v>
      </c>
      <c r="G9" s="4" t="s">
        <v>6</v>
      </c>
      <c r="H9" s="4" t="s">
        <v>7</v>
      </c>
      <c r="I9" s="4" t="s">
        <v>23</v>
      </c>
      <c r="J9" s="4">
        <v>500</v>
      </c>
      <c r="K9" s="6">
        <v>0.8</v>
      </c>
      <c r="L9" s="7">
        <f>'[3]Arc Results'!$I$10960+'[3]Arc Results'!$I$10971+'[3]Arc Results'!$I$10982+'[3]Arc Results'!$I$10993+'[3]Arc Results'!$I$11004+'[3]Arc Results'!$I$11015+'[3]Arc Results'!$I$11026+'[3]Arc Results'!$I$11037+'[3]Arc Results'!$I$11048+'[3]Arc Results'!$I$11059+'[3]Arc Results'!$I$11070+'[3]Arc Results'!$I$11081+'[3]Arc Results'!$I$11092+'[3]Arc Results'!$I$11103+'[3]Arc Results'!$I$11114+'[3]Arc Results'!$I$11125+'[3]Arc Results'!$I$11136+'[3]Arc Results'!$I$11147+'[3]Arc Results'!$I$11158+'[3]Arc Results'!$I$11169+'[3]Arc Results'!$I$11180+'[3]Arc Results'!$I$11191+'[3]Arc Results'!$I$11202+'[3]Arc Results'!$I$11213+'[3]Arc Results'!$I$11224+'[3]Arc Results'!$I$11235+'[3]Arc Results'!$I$11246+'[3]Arc Results'!$I$11257+'[3]Arc Results'!$I$11268</f>
        <v>3559.9306050965292</v>
      </c>
      <c r="M9" s="7">
        <f>'[3]Arc Results'!$I$257</f>
        <v>6165.659657142879</v>
      </c>
      <c r="N9" s="22"/>
      <c r="O9" s="23">
        <f t="shared" si="1"/>
        <v>5648.2046332046339</v>
      </c>
      <c r="P9" s="23">
        <f t="shared" si="2"/>
        <v>11504.000000000002</v>
      </c>
      <c r="Q9" s="24">
        <f t="shared" si="3"/>
        <v>7046.6001287663739</v>
      </c>
      <c r="R9" s="24">
        <f t="shared" si="4"/>
        <v>448.86486486486484</v>
      </c>
      <c r="S9" s="24">
        <f t="shared" si="5"/>
        <v>1767.3733555579443</v>
      </c>
      <c r="T9" s="25">
        <f t="shared" si="6"/>
        <v>501.6061776061776</v>
      </c>
      <c r="U9" s="8">
        <f t="shared" si="7"/>
        <v>6130</v>
      </c>
      <c r="V9" s="8"/>
      <c r="W9" s="8">
        <f>'[3]Arc Results'!$I$15</f>
        <v>184.86486486486484</v>
      </c>
      <c r="X9" s="8">
        <f>'[3]Arc Results'!$I$26</f>
        <v>264</v>
      </c>
      <c r="Y9" s="8">
        <f>'[3]Arc Results'!$I$48</f>
        <v>761.81853281853284</v>
      </c>
      <c r="Z9" s="8">
        <f>'[3]Arc Results'!$I$59</f>
        <v>1005.5548227394115</v>
      </c>
      <c r="AA9" s="8">
        <f>'[3]Arc Results'!$I$114</f>
        <v>238.04247104247105</v>
      </c>
      <c r="AB9" s="8">
        <f>'[3]Arc Results'!$I$125</f>
        <v>263.56370656370655</v>
      </c>
      <c r="AC9" s="8">
        <f>'[3]Arc Results'!$I$147</f>
        <v>2808.2818532818533</v>
      </c>
      <c r="AD9" s="8">
        <f>'[3]Arc Results'!$I$158</f>
        <v>2839.9227799227801</v>
      </c>
      <c r="AE9" s="8">
        <f>'[3]Arc Results'!$I$213</f>
        <v>5176.8000000000011</v>
      </c>
      <c r="AF9" s="8">
        <f>'[3]Arc Results'!$I$224</f>
        <v>6327.2000000000007</v>
      </c>
      <c r="AG9" s="8">
        <f>'[3]Arc Results'!$I$180</f>
        <v>3063</v>
      </c>
      <c r="AH9" s="8">
        <f>'[3]Arc Results'!$I$191</f>
        <v>3067</v>
      </c>
      <c r="AI9" s="8">
        <f>'[3]Arc Results'!$I$81</f>
        <v>3185.8388030888032</v>
      </c>
      <c r="AJ9" s="8">
        <f>'[3]Arc Results'!$I$92</f>
        <v>3860.7613256775708</v>
      </c>
      <c r="AL9" s="13">
        <f t="shared" si="8"/>
        <v>1.1763005780346822</v>
      </c>
      <c r="AM9" s="13">
        <f t="shared" si="9"/>
        <v>1.1379087724471966</v>
      </c>
      <c r="AN9" s="13">
        <f t="shared" si="10"/>
        <v>1.0508790295267711</v>
      </c>
      <c r="AO9" s="13">
        <f t="shared" si="11"/>
        <v>1.0056019441036035</v>
      </c>
      <c r="AP9" s="13">
        <f t="shared" si="12"/>
        <v>1.0999999999999999</v>
      </c>
      <c r="AQ9" s="13">
        <f t="shared" si="13"/>
        <v>1.000652528548124</v>
      </c>
      <c r="AR9" s="13">
        <f t="shared" si="14"/>
        <v>1.0957798811136632</v>
      </c>
    </row>
    <row r="10" spans="1:44" ht="15.6">
      <c r="A10">
        <f t="shared" si="15"/>
        <v>4</v>
      </c>
      <c r="B10" s="6">
        <v>2022</v>
      </c>
      <c r="C10" s="4" t="s">
        <v>54</v>
      </c>
      <c r="D10" s="4" t="s">
        <v>4</v>
      </c>
      <c r="E10" s="3" t="s">
        <v>50</v>
      </c>
      <c r="F10" s="4" t="s">
        <v>40</v>
      </c>
      <c r="G10" s="4" t="s">
        <v>6</v>
      </c>
      <c r="H10" s="4" t="s">
        <v>7</v>
      </c>
      <c r="I10" s="4" t="s">
        <v>23</v>
      </c>
      <c r="J10" s="4">
        <v>500</v>
      </c>
      <c r="K10" s="6">
        <v>0.8</v>
      </c>
      <c r="L10" s="9">
        <f>'[4]Arc Results'!$I$10960+'[4]Arc Results'!$I$10971+'[4]Arc Results'!$I$10982+'[4]Arc Results'!$I$10993+'[4]Arc Results'!$I$11004+'[4]Arc Results'!$I$11015+'[4]Arc Results'!$I$11026+'[4]Arc Results'!$I$11037+'[4]Arc Results'!$I$11048+'[4]Arc Results'!$I$11059+'[4]Arc Results'!$I$11070+'[4]Arc Results'!$I$11081+'[4]Arc Results'!$I$11092+'[4]Arc Results'!$I$11103+'[4]Arc Results'!$I$11114+'[4]Arc Results'!$I$11125+'[4]Arc Results'!$I$11136+'[4]Arc Results'!$I$11147+'[4]Arc Results'!$I$11158+'[4]Arc Results'!$I$11169+'[4]Arc Results'!$I$11180+'[4]Arc Results'!$I$11191+'[4]Arc Results'!$I$11202+'[4]Arc Results'!$I$11213+'[4]Arc Results'!$I$11224+'[4]Arc Results'!$I$11235+'[4]Arc Results'!$I$11246+'[4]Arc Results'!$I$11257+'[4]Arc Results'!$I$11268</f>
        <v>3733.8733944401574</v>
      </c>
      <c r="M10" s="7">
        <f>'[4]Arc Results'!$I$257</f>
        <v>6165.6596571428563</v>
      </c>
      <c r="N10" s="22"/>
      <c r="O10" s="23">
        <f t="shared" si="1"/>
        <v>5545.3716216216217</v>
      </c>
      <c r="P10" s="23">
        <f t="shared" si="2"/>
        <v>8510.5516696525083</v>
      </c>
      <c r="Q10" s="26">
        <f t="shared" si="3"/>
        <v>11210</v>
      </c>
      <c r="R10" s="24">
        <f t="shared" si="4"/>
        <v>184.86486486486484</v>
      </c>
      <c r="S10" s="24">
        <f t="shared" si="5"/>
        <v>1040.8185328185327</v>
      </c>
      <c r="T10" s="25">
        <f t="shared" si="6"/>
        <v>425.04247104247099</v>
      </c>
      <c r="U10" s="8">
        <f t="shared" si="7"/>
        <v>6130</v>
      </c>
      <c r="V10" s="8"/>
      <c r="W10" s="8">
        <f>'[4]Arc Results'!$I$15</f>
        <v>46.21621621621621</v>
      </c>
      <c r="X10" s="8">
        <f>'[4]Arc Results'!$I$26</f>
        <v>138.64864864864862</v>
      </c>
      <c r="Y10" s="8">
        <f>'[4]Arc Results'!$I$48</f>
        <v>399.70463320463318</v>
      </c>
      <c r="Z10" s="8">
        <f>'[4]Arc Results'!$I$59</f>
        <v>641.11389961389966</v>
      </c>
      <c r="AA10" s="8">
        <f>'[4]Arc Results'!$I$114</f>
        <v>199.76061776061775</v>
      </c>
      <c r="AB10" s="8">
        <f>'[4]Arc Results'!$I$125</f>
        <v>225.28185328185327</v>
      </c>
      <c r="AC10" s="8">
        <f>'[4]Arc Results'!$I$147</f>
        <v>2752.9102316602316</v>
      </c>
      <c r="AD10" s="8">
        <f>'[4]Arc Results'!$I$158</f>
        <v>2792.4613899613901</v>
      </c>
      <c r="AE10" s="8">
        <f>'[4]Arc Results'!$I$213</f>
        <v>4086.4976155984541</v>
      </c>
      <c r="AF10" s="8">
        <f>'[4]Arc Results'!$I$224</f>
        <v>4424.0540540540542</v>
      </c>
      <c r="AG10" s="8">
        <f>'[4]Arc Results'!$I$180</f>
        <v>3063</v>
      </c>
      <c r="AH10" s="8">
        <f>'[4]Arc Results'!$I$191</f>
        <v>3067</v>
      </c>
      <c r="AI10" s="8">
        <f>'[4]Arc Results'!$I$81</f>
        <v>5044.4999999999982</v>
      </c>
      <c r="AJ10" s="8">
        <f>'[4]Arc Results'!$I$92</f>
        <v>6165.5000000000009</v>
      </c>
      <c r="AL10" s="13">
        <f t="shared" si="8"/>
        <v>1.4999999999999998</v>
      </c>
      <c r="AM10" s="13">
        <f t="shared" si="9"/>
        <v>1.2319417446915855</v>
      </c>
      <c r="AN10" s="13">
        <f t="shared" si="10"/>
        <v>1.0600439656268736</v>
      </c>
      <c r="AO10" s="13">
        <f t="shared" si="11"/>
        <v>1.0071322827395277</v>
      </c>
      <c r="AP10" s="13">
        <f t="shared" si="12"/>
        <v>1.0396632852438088</v>
      </c>
      <c r="AQ10" s="13">
        <f t="shared" si="13"/>
        <v>1.000652528548124</v>
      </c>
      <c r="AR10" s="13">
        <f t="shared" si="14"/>
        <v>1.1000000000000001</v>
      </c>
    </row>
    <row r="11" spans="1:44" ht="15.6">
      <c r="A11">
        <f t="shared" si="15"/>
        <v>5</v>
      </c>
      <c r="B11" s="6">
        <v>2022</v>
      </c>
      <c r="C11" s="4" t="s">
        <v>54</v>
      </c>
      <c r="D11" s="4" t="s">
        <v>4</v>
      </c>
      <c r="E11" s="3" t="s">
        <v>50</v>
      </c>
      <c r="F11" s="4" t="s">
        <v>41</v>
      </c>
      <c r="G11" s="4" t="s">
        <v>6</v>
      </c>
      <c r="H11" s="4" t="s">
        <v>7</v>
      </c>
      <c r="I11" s="4" t="s">
        <v>23</v>
      </c>
      <c r="J11" s="4">
        <v>500</v>
      </c>
      <c r="K11" s="6">
        <v>0.8</v>
      </c>
      <c r="L11" s="7">
        <f>'[5]Arc Results'!$I$10960+'[5]Arc Results'!$I$10971+'[5]Arc Results'!$I$10982+'[5]Arc Results'!$I$10993+'[5]Arc Results'!$I$11004+'[5]Arc Results'!$I$11015+'[5]Arc Results'!$I$11026+'[5]Arc Results'!$I$11037+'[5]Arc Results'!$I$11048+'[5]Arc Results'!$I$11059+'[5]Arc Results'!$I$11070+'[5]Arc Results'!$I$11081+'[5]Arc Results'!$I$11092+'[5]Arc Results'!$I$11103+'[5]Arc Results'!$I$11114+'[5]Arc Results'!$I$11125+'[5]Arc Results'!$I$11136+'[5]Arc Results'!$I$11147+'[5]Arc Results'!$I$11158+'[5]Arc Results'!$I$11169+'[5]Arc Results'!$I$11180+'[5]Arc Results'!$I$11191+'[5]Arc Results'!$I$11202+'[5]Arc Results'!$I$11213+'[5]Arc Results'!$I$11224+'[5]Arc Results'!$I$11235+'[5]Arc Results'!$I$11246+'[5]Arc Results'!$I$11257+'[5]Arc Results'!$I$11268</f>
        <v>3972.5461743629344</v>
      </c>
      <c r="M11" s="7">
        <f>'[5]Arc Results'!$I$257</f>
        <v>6165.6596571428563</v>
      </c>
      <c r="N11" s="22"/>
      <c r="O11" s="23">
        <f t="shared" si="1"/>
        <v>5703.5762548262555</v>
      </c>
      <c r="P11" s="23">
        <f t="shared" si="2"/>
        <v>9908.2432432432433</v>
      </c>
      <c r="Q11" s="24">
        <f t="shared" si="3"/>
        <v>7982.6964572972938</v>
      </c>
      <c r="R11" s="24">
        <f t="shared" si="4"/>
        <v>528</v>
      </c>
      <c r="S11" s="24">
        <f t="shared" si="5"/>
        <v>2247.864864864865</v>
      </c>
      <c r="T11" s="25">
        <f t="shared" si="6"/>
        <v>546.26833976833973</v>
      </c>
      <c r="U11" s="8">
        <f t="shared" si="7"/>
        <v>6130</v>
      </c>
      <c r="V11" s="8"/>
      <c r="W11" s="8">
        <f>'[5]Arc Results'!$I$15</f>
        <v>264</v>
      </c>
      <c r="X11" s="8">
        <f>'[5]Arc Results'!$I$26</f>
        <v>264</v>
      </c>
      <c r="Y11" s="8">
        <f>'[5]Arc Results'!$I$48</f>
        <v>1003.2277992277992</v>
      </c>
      <c r="Z11" s="8">
        <f>'[5]Arc Results'!$I$59</f>
        <v>1244.6370656370657</v>
      </c>
      <c r="AA11" s="8">
        <f>'[5]Arc Results'!$I$114</f>
        <v>257.18339768339769</v>
      </c>
      <c r="AB11" s="8">
        <f>'[5]Arc Results'!$I$125</f>
        <v>289.0849420849421</v>
      </c>
      <c r="AC11" s="8">
        <f>'[5]Arc Results'!$I$147</f>
        <v>2832.0125482625485</v>
      </c>
      <c r="AD11" s="8">
        <f>'[5]Arc Results'!$I$158</f>
        <v>2871.5637065637065</v>
      </c>
      <c r="AE11" s="8">
        <f>'[5]Arc Results'!$I$213</f>
        <v>4777.4324324324325</v>
      </c>
      <c r="AF11" s="8">
        <f>'[5]Arc Results'!$I$224</f>
        <v>5130.8108108108108</v>
      </c>
      <c r="AG11" s="8">
        <f>'[5]Arc Results'!$I$180</f>
        <v>3063</v>
      </c>
      <c r="AH11" s="8">
        <f>'[5]Arc Results'!$I$191</f>
        <v>3067</v>
      </c>
      <c r="AI11" s="8">
        <f>'[5]Arc Results'!$I$81</f>
        <v>3634.4059167567534</v>
      </c>
      <c r="AJ11" s="8">
        <f>'[5]Arc Results'!$I$92</f>
        <v>4348.29054054054</v>
      </c>
      <c r="AL11" s="13">
        <f t="shared" si="8"/>
        <v>1</v>
      </c>
      <c r="AM11" s="13">
        <f t="shared" si="9"/>
        <v>1.1073949195890738</v>
      </c>
      <c r="AN11" s="13">
        <f t="shared" si="10"/>
        <v>1.0583990359299849</v>
      </c>
      <c r="AO11" s="13">
        <f t="shared" si="11"/>
        <v>1.0069344489376626</v>
      </c>
      <c r="AP11" s="13">
        <f t="shared" si="12"/>
        <v>1.0356650891286261</v>
      </c>
      <c r="AQ11" s="13">
        <f t="shared" si="13"/>
        <v>1.000652528548124</v>
      </c>
      <c r="AR11" s="13">
        <f t="shared" si="14"/>
        <v>1.0894290078048998</v>
      </c>
    </row>
    <row r="12" spans="1:44" ht="15.6">
      <c r="A12">
        <f t="shared" si="15"/>
        <v>6</v>
      </c>
      <c r="B12" s="6">
        <v>2022</v>
      </c>
      <c r="C12" s="4" t="s">
        <v>54</v>
      </c>
      <c r="D12" s="4" t="s">
        <v>4</v>
      </c>
      <c r="E12" s="3" t="s">
        <v>50</v>
      </c>
      <c r="F12" s="4" t="s">
        <v>42</v>
      </c>
      <c r="G12" s="4" t="s">
        <v>6</v>
      </c>
      <c r="H12" s="4" t="s">
        <v>7</v>
      </c>
      <c r="I12" s="4" t="s">
        <v>23</v>
      </c>
      <c r="J12" s="4">
        <v>500</v>
      </c>
      <c r="K12" s="6">
        <v>0.8</v>
      </c>
      <c r="L12" s="7">
        <f>'[6]Arc Results'!$I$10960+'[6]Arc Results'!$I$10971+'[6]Arc Results'!$I$10982+'[6]Arc Results'!$I$10993+'[6]Arc Results'!$I$11004+'[6]Arc Results'!$I$11015+'[6]Arc Results'!$I$11026+'[6]Arc Results'!$I$11037+'[6]Arc Results'!$I$11048+'[6]Arc Results'!$I$11059+'[6]Arc Results'!$I$11070+'[6]Arc Results'!$I$11081+'[6]Arc Results'!$I$11092+'[6]Arc Results'!$I$11103+'[6]Arc Results'!$I$11114+'[6]Arc Results'!$I$11125+'[6]Arc Results'!$I$11136+'[6]Arc Results'!$I$11147+'[6]Arc Results'!$I$11158+'[6]Arc Results'!$I$11169+'[6]Arc Results'!$I$11180+'[6]Arc Results'!$I$11191+'[6]Arc Results'!$I$11202+'[6]Arc Results'!$I$11213+'[6]Arc Results'!$I$11224+'[6]Arc Results'!$I$11235+'[6]Arc Results'!$I$11246+'[6]Arc Results'!$I$11257+'[6]Arc Results'!$I$11268</f>
        <v>3966.7786067953675</v>
      </c>
      <c r="M12" s="7">
        <f>'[6]Arc Results'!$I$257</f>
        <v>6165.659657142869</v>
      </c>
      <c r="N12" s="22"/>
      <c r="O12" s="23">
        <f t="shared" si="1"/>
        <v>5671.9353281853282</v>
      </c>
      <c r="P12" s="23">
        <f t="shared" si="2"/>
        <v>9625.54054054054</v>
      </c>
      <c r="Q12" s="24">
        <f t="shared" si="3"/>
        <v>7406.4532140540496</v>
      </c>
      <c r="R12" s="24">
        <f t="shared" si="4"/>
        <v>471.97297297297291</v>
      </c>
      <c r="S12" s="24">
        <f t="shared" si="5"/>
        <v>3220.0000000000005</v>
      </c>
      <c r="T12" s="25">
        <f t="shared" si="6"/>
        <v>520.74710424710429</v>
      </c>
      <c r="U12" s="8">
        <f t="shared" si="7"/>
        <v>6130</v>
      </c>
      <c r="V12" s="8"/>
      <c r="W12" s="8">
        <f>'[6]Arc Results'!$I$15</f>
        <v>207.97297297297294</v>
      </c>
      <c r="X12" s="8">
        <f>'[6]Arc Results'!$I$26</f>
        <v>264</v>
      </c>
      <c r="Y12" s="8">
        <f>'[6]Arc Results'!$I$48</f>
        <v>1509.0500000000004</v>
      </c>
      <c r="Z12" s="8">
        <f>'[6]Arc Results'!$I$59</f>
        <v>1710.95</v>
      </c>
      <c r="AA12" s="8">
        <f>'[6]Arc Results'!$I$114</f>
        <v>244.42277992277991</v>
      </c>
      <c r="AB12" s="8">
        <f>'[6]Arc Results'!$I$125</f>
        <v>276.32432432432432</v>
      </c>
      <c r="AC12" s="8">
        <f>'[6]Arc Results'!$I$147</f>
        <v>2816.1920849420849</v>
      </c>
      <c r="AD12" s="8">
        <f>'[6]Arc Results'!$I$158</f>
        <v>2855.7432432432433</v>
      </c>
      <c r="AE12" s="8">
        <f>'[6]Arc Results'!$I$213</f>
        <v>4636.0810810810808</v>
      </c>
      <c r="AF12" s="8">
        <f>'[6]Arc Results'!$I$224</f>
        <v>4989.4594594594591</v>
      </c>
      <c r="AG12" s="8">
        <f>'[6]Arc Results'!$I$180</f>
        <v>3063</v>
      </c>
      <c r="AH12" s="8">
        <f>'[6]Arc Results'!$I$191</f>
        <v>3067</v>
      </c>
      <c r="AI12" s="8">
        <f>'[6]Arc Results'!$I$81</f>
        <v>3348.7756078764437</v>
      </c>
      <c r="AJ12" s="8">
        <f>'[6]Arc Results'!$I$92</f>
        <v>4057.6776061776059</v>
      </c>
      <c r="AL12" s="13">
        <f t="shared" si="8"/>
        <v>1.1187081257515892</v>
      </c>
      <c r="AM12" s="13">
        <f t="shared" si="9"/>
        <v>1.062701863354037</v>
      </c>
      <c r="AN12" s="13">
        <f t="shared" si="10"/>
        <v>1.0612611076304832</v>
      </c>
      <c r="AO12" s="13">
        <f t="shared" si="11"/>
        <v>1.0069731328043567</v>
      </c>
      <c r="AP12" s="13">
        <f t="shared" si="12"/>
        <v>1.0367125749343666</v>
      </c>
      <c r="AQ12" s="13">
        <f t="shared" si="13"/>
        <v>1.000652528548124</v>
      </c>
      <c r="AR12" s="13">
        <f t="shared" si="14"/>
        <v>1.0957140992879009</v>
      </c>
    </row>
    <row r="13" spans="1:44" ht="15.6">
      <c r="A13">
        <f t="shared" si="15"/>
        <v>7</v>
      </c>
      <c r="B13" s="6">
        <v>2022</v>
      </c>
      <c r="C13" s="4" t="s">
        <v>54</v>
      </c>
      <c r="D13" s="4" t="s">
        <v>4</v>
      </c>
      <c r="E13" s="3" t="s">
        <v>50</v>
      </c>
      <c r="F13" s="4" t="s">
        <v>43</v>
      </c>
      <c r="G13" s="4" t="s">
        <v>6</v>
      </c>
      <c r="H13" s="4" t="s">
        <v>7</v>
      </c>
      <c r="I13" s="4" t="s">
        <v>23</v>
      </c>
      <c r="J13" s="4">
        <v>500</v>
      </c>
      <c r="K13" s="6">
        <v>0.8</v>
      </c>
      <c r="L13" s="7">
        <f>'[7]Arc Results'!$I$10960+'[7]Arc Results'!$I$10971+'[7]Arc Results'!$I$10982+'[7]Arc Results'!$I$10993+'[7]Arc Results'!$I$11004+'[7]Arc Results'!$I$11015+'[7]Arc Results'!$I$11026+'[7]Arc Results'!$I$11037+'[7]Arc Results'!$I$11048+'[7]Arc Results'!$I$11059+'[7]Arc Results'!$I$11070+'[7]Arc Results'!$I$11081+'[7]Arc Results'!$I$11092+'[7]Arc Results'!$I$11103+'[7]Arc Results'!$I$11114+'[7]Arc Results'!$I$11125+'[7]Arc Results'!$I$11136+'[7]Arc Results'!$I$11147+'[7]Arc Results'!$I$11158+'[7]Arc Results'!$I$11169+'[7]Arc Results'!$I$11180+'[7]Arc Results'!$I$11191+'[7]Arc Results'!$I$11202+'[7]Arc Results'!$I$11213+'[7]Arc Results'!$I$11224+'[7]Arc Results'!$I$11235+'[7]Arc Results'!$I$11246+'[7]Arc Results'!$I$11257+'[7]Arc Results'!$I$11268</f>
        <v>3968.2519371428602</v>
      </c>
      <c r="M13" s="7">
        <f>'[7]Arc Results'!$I$257</f>
        <v>6165.6596571428436</v>
      </c>
      <c r="N13" s="22"/>
      <c r="O13" s="23">
        <f t="shared" si="1"/>
        <v>5703.5762548262555</v>
      </c>
      <c r="P13" s="23">
        <f t="shared" si="2"/>
        <v>9865.3224225482609</v>
      </c>
      <c r="Q13" s="24">
        <f t="shared" si="3"/>
        <v>7970.0487451737445</v>
      </c>
      <c r="R13" s="24">
        <f t="shared" si="4"/>
        <v>518.18918918918916</v>
      </c>
      <c r="S13" s="24">
        <f t="shared" si="5"/>
        <v>2187.5125482625481</v>
      </c>
      <c r="T13" s="25">
        <f t="shared" si="6"/>
        <v>671.99999999999977</v>
      </c>
      <c r="U13" s="8">
        <f t="shared" si="7"/>
        <v>6130</v>
      </c>
      <c r="V13" s="8"/>
      <c r="W13" s="8">
        <f>'[7]Arc Results'!$I$15</f>
        <v>254.18918918918914</v>
      </c>
      <c r="X13" s="8">
        <f>'[7]Arc Results'!$I$26</f>
        <v>264</v>
      </c>
      <c r="Y13" s="8">
        <f>'[7]Arc Results'!$I$48</f>
        <v>942.87548262548262</v>
      </c>
      <c r="Z13" s="8">
        <f>'[7]Arc Results'!$I$59</f>
        <v>1244.6370656370657</v>
      </c>
      <c r="AA13" s="8">
        <f>'[7]Arc Results'!$I$114</f>
        <v>335.69999999999982</v>
      </c>
      <c r="AB13" s="8">
        <f>'[7]Arc Results'!$I$125</f>
        <v>336.3</v>
      </c>
      <c r="AC13" s="8">
        <f>'[7]Arc Results'!$I$147</f>
        <v>2832.0125482625485</v>
      </c>
      <c r="AD13" s="8">
        <f>'[7]Arc Results'!$I$158</f>
        <v>2871.5637065637065</v>
      </c>
      <c r="AE13" s="8">
        <f>'[7]Arc Results'!$I$213</f>
        <v>4777.4324324324325</v>
      </c>
      <c r="AF13" s="8">
        <f>'[7]Arc Results'!$I$224</f>
        <v>5087.8899901158284</v>
      </c>
      <c r="AG13" s="8">
        <f>'[7]Arc Results'!$I$180</f>
        <v>3063</v>
      </c>
      <c r="AH13" s="8">
        <f>'[7]Arc Results'!$I$191</f>
        <v>3067</v>
      </c>
      <c r="AI13" s="8">
        <f>'[7]Arc Results'!$I$81</f>
        <v>3621.7582046332045</v>
      </c>
      <c r="AJ13" s="8">
        <f>'[7]Arc Results'!$I$92</f>
        <v>4348.29054054054</v>
      </c>
      <c r="AL13" s="13">
        <f t="shared" si="8"/>
        <v>1.0189328743545611</v>
      </c>
      <c r="AM13" s="13">
        <f t="shared" si="9"/>
        <v>1.1379473609197168</v>
      </c>
      <c r="AN13" s="13">
        <f t="shared" si="10"/>
        <v>1.0008928571428575</v>
      </c>
      <c r="AO13" s="13">
        <f t="shared" si="11"/>
        <v>1.0069344489376626</v>
      </c>
      <c r="AP13" s="13">
        <f t="shared" si="12"/>
        <v>1.0314695804542395</v>
      </c>
      <c r="AQ13" s="13">
        <f t="shared" si="13"/>
        <v>1.000652528548124</v>
      </c>
      <c r="AR13" s="13">
        <f t="shared" si="14"/>
        <v>1.0911578284069199</v>
      </c>
    </row>
    <row r="14" spans="1:44" ht="15.6">
      <c r="A14">
        <f t="shared" si="15"/>
        <v>8</v>
      </c>
      <c r="B14" s="6">
        <v>2022</v>
      </c>
      <c r="C14" s="4" t="s">
        <v>54</v>
      </c>
      <c r="D14" s="4" t="s">
        <v>4</v>
      </c>
      <c r="E14" s="3" t="s">
        <v>50</v>
      </c>
      <c r="F14" s="4" t="s">
        <v>44</v>
      </c>
      <c r="G14" s="4" t="s">
        <v>6</v>
      </c>
      <c r="H14" s="4" t="s">
        <v>7</v>
      </c>
      <c r="I14" s="4" t="s">
        <v>23</v>
      </c>
      <c r="J14" s="4">
        <v>500</v>
      </c>
      <c r="K14" s="6">
        <v>0.8</v>
      </c>
      <c r="L14" s="7">
        <f>'[8]Arc Results'!$I$10960+'[8]Arc Results'!$I$10971+'[8]Arc Results'!$I$10982+'[8]Arc Results'!$I$10993+'[8]Arc Results'!$I$11004+'[8]Arc Results'!$I$11015+'[8]Arc Results'!$I$11026+'[8]Arc Results'!$I$11037+'[8]Arc Results'!$I$11048+'[8]Arc Results'!$I$11059+'[8]Arc Results'!$I$11070+'[8]Arc Results'!$I$11081+'[8]Arc Results'!$I$11092+'[8]Arc Results'!$I$11103+'[8]Arc Results'!$I$11114+'[8]Arc Results'!$I$11125+'[8]Arc Results'!$I$11136+'[8]Arc Results'!$I$11147+'[8]Arc Results'!$I$11158+'[8]Arc Results'!$I$11169+'[8]Arc Results'!$I$11180+'[8]Arc Results'!$I$11191+'[8]Arc Results'!$I$11202+'[8]Arc Results'!$I$11213+'[8]Arc Results'!$I$11224+'[8]Arc Results'!$I$11235+'[8]Arc Results'!$I$11246+'[8]Arc Results'!$I$11257+'[8]Arc Results'!$I$11268</f>
        <v>4095.248365714288</v>
      </c>
      <c r="M14" s="7">
        <f>'[8]Arc Results'!$I$257</f>
        <v>6165.659657142839</v>
      </c>
      <c r="N14" s="22"/>
      <c r="O14" s="23">
        <f t="shared" si="1"/>
        <v>5490</v>
      </c>
      <c r="P14" s="23">
        <f t="shared" si="2"/>
        <v>9978.9189189189201</v>
      </c>
      <c r="Q14" s="24">
        <f t="shared" si="3"/>
        <v>8119.2167275675638</v>
      </c>
      <c r="R14" s="24">
        <f t="shared" si="4"/>
        <v>528</v>
      </c>
      <c r="S14" s="24">
        <f t="shared" si="5"/>
        <v>2247.864864864865</v>
      </c>
      <c r="T14" s="25">
        <f t="shared" si="6"/>
        <v>552.64864864864865</v>
      </c>
      <c r="U14" s="8">
        <f t="shared" si="7"/>
        <v>6130</v>
      </c>
      <c r="V14" s="8"/>
      <c r="W14" s="8">
        <f>'[8]Arc Results'!$I$15</f>
        <v>264</v>
      </c>
      <c r="X14" s="8">
        <f>'[8]Arc Results'!$I$26</f>
        <v>264</v>
      </c>
      <c r="Y14" s="8">
        <f>'[8]Arc Results'!$I$48</f>
        <v>1003.2277992277992</v>
      </c>
      <c r="Z14" s="8">
        <f>'[8]Arc Results'!$I$59</f>
        <v>1244.6370656370657</v>
      </c>
      <c r="AA14" s="8">
        <f>'[8]Arc Results'!$I$114</f>
        <v>263.56370656370655</v>
      </c>
      <c r="AB14" s="8">
        <f>'[8]Arc Results'!$I$125</f>
        <v>289.0849420849421</v>
      </c>
      <c r="AC14" s="8">
        <f>'[8]Arc Results'!$I$147</f>
        <v>2745</v>
      </c>
      <c r="AD14" s="8">
        <f>'[8]Arc Results'!$I$158</f>
        <v>2745</v>
      </c>
      <c r="AE14" s="8">
        <f>'[8]Arc Results'!$I$213</f>
        <v>4848.1081081081084</v>
      </c>
      <c r="AF14" s="8">
        <f>'[8]Arc Results'!$I$224</f>
        <v>5130.8108108108108</v>
      </c>
      <c r="AG14" s="8">
        <f>'[8]Arc Results'!$I$180</f>
        <v>3063</v>
      </c>
      <c r="AH14" s="8">
        <f>'[8]Arc Results'!$I$191</f>
        <v>3067</v>
      </c>
      <c r="AI14" s="8">
        <f>'[8]Arc Results'!$I$81</f>
        <v>3767.0646718146718</v>
      </c>
      <c r="AJ14" s="8">
        <f>'[8]Arc Results'!$I$92</f>
        <v>4352.152055752892</v>
      </c>
      <c r="AL14" s="13">
        <f t="shared" si="8"/>
        <v>1</v>
      </c>
      <c r="AM14" s="13">
        <f t="shared" si="9"/>
        <v>1.1073949195890738</v>
      </c>
      <c r="AN14" s="13">
        <f t="shared" si="10"/>
        <v>1.0461798569192935</v>
      </c>
      <c r="AO14" s="13">
        <f t="shared" si="11"/>
        <v>1</v>
      </c>
      <c r="AP14" s="13">
        <f t="shared" si="12"/>
        <v>1.0283299929581278</v>
      </c>
      <c r="AQ14" s="13">
        <f t="shared" si="13"/>
        <v>1.000652528548124</v>
      </c>
      <c r="AR14" s="13">
        <f t="shared" si="14"/>
        <v>1.0720620478021783</v>
      </c>
    </row>
    <row r="15" spans="1:44" ht="15.6">
      <c r="A15">
        <f t="shared" si="15"/>
        <v>9</v>
      </c>
      <c r="B15" s="6">
        <v>2022</v>
      </c>
      <c r="C15" s="4" t="s">
        <v>54</v>
      </c>
      <c r="D15" s="4" t="s">
        <v>4</v>
      </c>
      <c r="E15" s="3" t="s">
        <v>50</v>
      </c>
      <c r="F15" s="4" t="s">
        <v>45</v>
      </c>
      <c r="G15" s="4" t="s">
        <v>6</v>
      </c>
      <c r="H15" s="4" t="s">
        <v>7</v>
      </c>
      <c r="I15" s="4" t="s">
        <v>23</v>
      </c>
      <c r="J15" s="4">
        <v>500</v>
      </c>
      <c r="K15" s="6">
        <v>0.8</v>
      </c>
      <c r="L15" s="7">
        <f>'[9]Arc Results'!$I$10960+'[9]Arc Results'!$I$10971+'[9]Arc Results'!$I$10982+'[9]Arc Results'!$I$10993+'[9]Arc Results'!$I$11004+'[9]Arc Results'!$I$11015+'[9]Arc Results'!$I$11026+'[9]Arc Results'!$I$11037+'[9]Arc Results'!$I$11048+'[9]Arc Results'!$I$11059+'[9]Arc Results'!$I$11070+'[9]Arc Results'!$I$11081+'[9]Arc Results'!$I$11092+'[9]Arc Results'!$I$11103+'[9]Arc Results'!$I$11114+'[9]Arc Results'!$I$11125+'[9]Arc Results'!$I$11136+'[9]Arc Results'!$I$11147+'[9]Arc Results'!$I$11158+'[9]Arc Results'!$I$11169+'[9]Arc Results'!$I$11180+'[9]Arc Results'!$I$11191+'[9]Arc Results'!$I$11202+'[9]Arc Results'!$I$11213+'[9]Arc Results'!$I$11224+'[9]Arc Results'!$I$11235+'[9]Arc Results'!$I$11246+'[9]Arc Results'!$I$11257+'[9]Arc Results'!$I$11268</f>
        <v>4164.6632914800521</v>
      </c>
      <c r="M15" s="7">
        <f>'[9]Arc Results'!$I$257</f>
        <v>6165.6596571428699</v>
      </c>
      <c r="N15" s="22"/>
      <c r="O15" s="23">
        <f t="shared" si="1"/>
        <v>5766.8581081081084</v>
      </c>
      <c r="P15" s="23">
        <f t="shared" si="2"/>
        <v>8058.8963963963961</v>
      </c>
      <c r="Q15" s="24">
        <f t="shared" si="3"/>
        <v>9245.6775126383473</v>
      </c>
      <c r="R15" s="24">
        <f t="shared" si="4"/>
        <v>528</v>
      </c>
      <c r="S15" s="24">
        <f t="shared" si="5"/>
        <v>2719.906332046332</v>
      </c>
      <c r="T15" s="25">
        <f t="shared" si="6"/>
        <v>597.31081081081084</v>
      </c>
      <c r="U15" s="8">
        <f t="shared" si="7"/>
        <v>6130</v>
      </c>
      <c r="V15" s="8"/>
      <c r="W15" s="8">
        <f>'[9]Arc Results'!$I$15</f>
        <v>264</v>
      </c>
      <c r="X15" s="8">
        <f>'[9]Arc Results'!$I$26</f>
        <v>264</v>
      </c>
      <c r="Y15" s="8">
        <f>'[9]Arc Results'!$I$48</f>
        <v>1233.8600000000001</v>
      </c>
      <c r="Z15" s="8">
        <f>'[9]Arc Results'!$I$59</f>
        <v>1486.0463320463321</v>
      </c>
      <c r="AA15" s="8">
        <f>'[9]Arc Results'!$I$114</f>
        <v>282.70463320463318</v>
      </c>
      <c r="AB15" s="8">
        <f>'[9]Arc Results'!$I$125</f>
        <v>314.6061776061776</v>
      </c>
      <c r="AC15" s="8">
        <f>'[9]Arc Results'!$I$147</f>
        <v>2863.6534749034749</v>
      </c>
      <c r="AD15" s="8">
        <f>'[9]Arc Results'!$I$158</f>
        <v>2903.2046332046334</v>
      </c>
      <c r="AE15" s="8">
        <f>'[9]Arc Results'!$I$213</f>
        <v>4000</v>
      </c>
      <c r="AF15" s="8">
        <f>'[9]Arc Results'!$I$224</f>
        <v>4058.8963963963965</v>
      </c>
      <c r="AG15" s="8">
        <f>'[9]Arc Results'!$I$180</f>
        <v>3063</v>
      </c>
      <c r="AH15" s="8">
        <f>'[9]Arc Results'!$I$191</f>
        <v>3067</v>
      </c>
      <c r="AI15" s="8">
        <f>'[9]Arc Results'!$I$81</f>
        <v>4316.1611033719391</v>
      </c>
      <c r="AJ15" s="8">
        <f>'[9]Arc Results'!$I$92</f>
        <v>4929.516409266409</v>
      </c>
      <c r="AL15" s="13">
        <f t="shared" si="8"/>
        <v>1</v>
      </c>
      <c r="AM15" s="13">
        <f t="shared" si="9"/>
        <v>1.0927187561847391</v>
      </c>
      <c r="AN15" s="13">
        <f t="shared" si="10"/>
        <v>1.0534086171288948</v>
      </c>
      <c r="AO15" s="13">
        <f t="shared" si="11"/>
        <v>1.0068583546811305</v>
      </c>
      <c r="AP15" s="13">
        <f t="shared" si="12"/>
        <v>1.0073082458812515</v>
      </c>
      <c r="AQ15" s="13">
        <f t="shared" si="13"/>
        <v>1.000652528548124</v>
      </c>
      <c r="AR15" s="13">
        <f t="shared" si="14"/>
        <v>1.0663396819817743</v>
      </c>
    </row>
    <row r="16" spans="1:44" ht="15.6">
      <c r="A16">
        <f t="shared" si="15"/>
        <v>10</v>
      </c>
      <c r="B16" s="6">
        <v>2022</v>
      </c>
      <c r="C16" s="4" t="s">
        <v>54</v>
      </c>
      <c r="D16" s="4" t="s">
        <v>4</v>
      </c>
      <c r="E16" s="3" t="s">
        <v>50</v>
      </c>
      <c r="F16" s="4" t="s">
        <v>46</v>
      </c>
      <c r="G16" s="4" t="s">
        <v>6</v>
      </c>
      <c r="H16" s="4" t="s">
        <v>7</v>
      </c>
      <c r="I16" s="4" t="s">
        <v>23</v>
      </c>
      <c r="J16" s="4">
        <v>500</v>
      </c>
      <c r="K16" s="6">
        <v>0.8</v>
      </c>
      <c r="L16" s="9">
        <f>'[10]Arc Results'!$I$10960+'[10]Arc Results'!$I$10971+'[10]Arc Results'!$I$10982+'[10]Arc Results'!$I$10993+'[10]Arc Results'!$I$11004+'[10]Arc Results'!$I$11015+'[10]Arc Results'!$I$11026+'[10]Arc Results'!$I$11037+'[10]Arc Results'!$I$11048+'[10]Arc Results'!$I$11059+'[10]Arc Results'!$I$11070+'[10]Arc Results'!$I$11081+'[10]Arc Results'!$I$11092+'[10]Arc Results'!$I$11103+'[10]Arc Results'!$I$11114+'[10]Arc Results'!$I$11125+'[10]Arc Results'!$I$11136+'[10]Arc Results'!$I$11147+'[10]Arc Results'!$I$11158+'[10]Arc Results'!$I$11169+'[10]Arc Results'!$I$11180+'[10]Arc Results'!$I$11191+'[10]Arc Results'!$I$11202+'[10]Arc Results'!$I$11213+'[10]Arc Results'!$I$11224+'[10]Arc Results'!$I$11235+'[10]Arc Results'!$I$11246+'[10]Arc Results'!$I$11257+'[10]Arc Results'!$I$11268</f>
        <v>3564.5676707335988</v>
      </c>
      <c r="M16" s="7">
        <f>'[10]Arc Results'!$I$257</f>
        <v>6165.6596571428636</v>
      </c>
      <c r="N16" s="22"/>
      <c r="O16" s="23">
        <f t="shared" si="1"/>
        <v>6124.0000000000036</v>
      </c>
      <c r="P16" s="23">
        <f t="shared" si="2"/>
        <v>11504.000000000007</v>
      </c>
      <c r="Q16" s="26">
        <f t="shared" si="3"/>
        <v>4979.479275830101</v>
      </c>
      <c r="R16" s="24">
        <f t="shared" si="4"/>
        <v>528</v>
      </c>
      <c r="S16" s="24">
        <f t="shared" si="5"/>
        <v>3136.6440154440156</v>
      </c>
      <c r="T16" s="25">
        <f t="shared" si="6"/>
        <v>644.5258687258688</v>
      </c>
      <c r="U16" s="8">
        <f t="shared" si="7"/>
        <v>6130</v>
      </c>
      <c r="V16" s="8"/>
      <c r="W16" s="8">
        <f>'[10]Arc Results'!$I$15</f>
        <v>264</v>
      </c>
      <c r="X16" s="8">
        <f>'[10]Arc Results'!$I$26</f>
        <v>264</v>
      </c>
      <c r="Y16" s="8">
        <f>'[10]Arc Results'!$I$48</f>
        <v>1425.6940154440153</v>
      </c>
      <c r="Z16" s="8">
        <f>'[10]Arc Results'!$I$59</f>
        <v>1710.9500000000003</v>
      </c>
      <c r="AA16" s="8">
        <f>'[10]Arc Results'!$I$114</f>
        <v>308.22586872586874</v>
      </c>
      <c r="AB16" s="8">
        <f>'[10]Arc Results'!$I$125</f>
        <v>336.3</v>
      </c>
      <c r="AC16" s="8">
        <f>'[10]Arc Results'!$I$147</f>
        <v>2871.5637065637065</v>
      </c>
      <c r="AD16" s="8">
        <f>'[10]Arc Results'!$I$158</f>
        <v>3252.4362934362975</v>
      </c>
      <c r="AE16" s="8">
        <f>'[10]Arc Results'!$I$213</f>
        <v>5176.8000000000065</v>
      </c>
      <c r="AF16" s="8">
        <f>'[10]Arc Results'!$I$224</f>
        <v>6327.2000000000007</v>
      </c>
      <c r="AG16" s="8">
        <f>'[10]Arc Results'!$I$180</f>
        <v>3063</v>
      </c>
      <c r="AH16" s="8">
        <f>'[10]Arc Results'!$I$191</f>
        <v>3067</v>
      </c>
      <c r="AI16" s="8">
        <f>'[10]Arc Results'!$I$81</f>
        <v>2314</v>
      </c>
      <c r="AJ16" s="8">
        <f>'[10]Arc Results'!$I$92</f>
        <v>2665.4792758301014</v>
      </c>
      <c r="AL16" s="13">
        <f t="shared" si="8"/>
        <v>1</v>
      </c>
      <c r="AM16" s="13">
        <f t="shared" si="9"/>
        <v>1.0909430535156235</v>
      </c>
      <c r="AN16" s="13">
        <f t="shared" si="10"/>
        <v>1.0435578037071338</v>
      </c>
      <c r="AO16" s="13">
        <f t="shared" si="11"/>
        <v>1.062193433519365</v>
      </c>
      <c r="AP16" s="13">
        <f t="shared" si="12"/>
        <v>1.0999999999999994</v>
      </c>
      <c r="AQ16" s="13">
        <f t="shared" si="13"/>
        <v>1.000652528548124</v>
      </c>
      <c r="AR16" s="13">
        <f t="shared" si="14"/>
        <v>1.070585548480169</v>
      </c>
    </row>
    <row r="17" spans="1:44" ht="15.6">
      <c r="A17">
        <f t="shared" si="15"/>
        <v>11</v>
      </c>
      <c r="B17" s="6">
        <v>2022</v>
      </c>
      <c r="C17" s="4" t="s">
        <v>54</v>
      </c>
      <c r="D17" s="4" t="s">
        <v>4</v>
      </c>
      <c r="E17" s="3" t="s">
        <v>50</v>
      </c>
      <c r="F17" s="4" t="s">
        <v>47</v>
      </c>
      <c r="G17" s="4" t="s">
        <v>6</v>
      </c>
      <c r="H17" s="4" t="s">
        <v>7</v>
      </c>
      <c r="I17" s="4" t="s">
        <v>23</v>
      </c>
      <c r="J17" s="4">
        <v>500</v>
      </c>
      <c r="K17" s="6">
        <v>0.8</v>
      </c>
      <c r="L17" s="7">
        <f>'[11]Arc Results'!$I$10960+'[11]Arc Results'!$I$10971+'[11]Arc Results'!$I$10982+'[11]Arc Results'!$I$10993+'[11]Arc Results'!$I$11004+'[11]Arc Results'!$I$11015+'[11]Arc Results'!$I$11026+'[11]Arc Results'!$I$11037+'[11]Arc Results'!$I$11048+'[11]Arc Results'!$I$11059+'[11]Arc Results'!$I$11070+'[11]Arc Results'!$I$11081+'[11]Arc Results'!$I$11092+'[11]Arc Results'!$I$11103+'[11]Arc Results'!$I$11114+'[11]Arc Results'!$I$11125+'[11]Arc Results'!$I$11136+'[11]Arc Results'!$I$11147+'[11]Arc Results'!$I$11158+'[11]Arc Results'!$I$11169+'[11]Arc Results'!$I$11180+'[11]Arc Results'!$I$11191+'[11]Arc Results'!$I$11202+'[11]Arc Results'!$I$11213+'[11]Arc Results'!$I$11224+'[11]Arc Results'!$I$11235+'[11]Arc Results'!$I$11246+'[11]Arc Results'!$I$11257+'[11]Arc Results'!$I$11268</f>
        <v>3945.9211743629344</v>
      </c>
      <c r="M17" s="7">
        <f>'[11]Arc Results'!$I$257</f>
        <v>6165.6596571428636</v>
      </c>
      <c r="N17" s="22"/>
      <c r="O17" s="23">
        <f t="shared" si="1"/>
        <v>5719.3967181467178</v>
      </c>
      <c r="P17" s="23">
        <f t="shared" si="2"/>
        <v>10049.594594594595</v>
      </c>
      <c r="Q17" s="24">
        <f t="shared" si="3"/>
        <v>8260.661679536679</v>
      </c>
      <c r="R17" s="24">
        <f t="shared" si="4"/>
        <v>0</v>
      </c>
      <c r="S17" s="24">
        <f t="shared" si="5"/>
        <v>2327.9672101930487</v>
      </c>
      <c r="T17" s="25">
        <f t="shared" si="6"/>
        <v>559.02895752895756</v>
      </c>
      <c r="U17" s="8">
        <f t="shared" si="7"/>
        <v>6130</v>
      </c>
      <c r="V17" s="8"/>
      <c r="W17" s="8">
        <f>'[11]Arc Results'!$I$15</f>
        <v>0</v>
      </c>
      <c r="X17" s="8">
        <f>'[11]Arc Results'!$I$26</f>
        <v>0</v>
      </c>
      <c r="Y17" s="8">
        <f>'[11]Arc Results'!$I$48</f>
        <v>1022.9778279536665</v>
      </c>
      <c r="Z17" s="8">
        <f>'[11]Arc Results'!$I$59</f>
        <v>1304.9893822393822</v>
      </c>
      <c r="AA17" s="8">
        <f>'[11]Arc Results'!$I$114</f>
        <v>263.56370656370655</v>
      </c>
      <c r="AB17" s="8">
        <f>'[11]Arc Results'!$I$125</f>
        <v>295.46525096525096</v>
      </c>
      <c r="AC17" s="8">
        <f>'[11]Arc Results'!$I$147</f>
        <v>2839.9227799227801</v>
      </c>
      <c r="AD17" s="8">
        <f>'[11]Arc Results'!$I$158</f>
        <v>2879.4739382239381</v>
      </c>
      <c r="AE17" s="8">
        <f>'[11]Arc Results'!$I$213</f>
        <v>4848.1081081081084</v>
      </c>
      <c r="AF17" s="8">
        <f>'[11]Arc Results'!$I$224</f>
        <v>5201.4864864864867</v>
      </c>
      <c r="AG17" s="8">
        <f>'[11]Arc Results'!$I$180</f>
        <v>3063</v>
      </c>
      <c r="AH17" s="8">
        <f>'[11]Arc Results'!$I$191</f>
        <v>3067</v>
      </c>
      <c r="AI17" s="8">
        <f>'[11]Arc Results'!$I$81</f>
        <v>3767.0646718146718</v>
      </c>
      <c r="AJ17" s="8">
        <f>'[11]Arc Results'!$I$92</f>
        <v>4493.5970077220072</v>
      </c>
      <c r="AL17" s="13" t="e">
        <f t="shared" si="8"/>
        <v>#DIV/0!</v>
      </c>
      <c r="AM17" s="13">
        <f t="shared" si="9"/>
        <v>1.1211406900625245</v>
      </c>
      <c r="AN17" s="13">
        <f t="shared" si="10"/>
        <v>1.0570659962635154</v>
      </c>
      <c r="AO17" s="13">
        <f t="shared" si="11"/>
        <v>1.0069152675098878</v>
      </c>
      <c r="AP17" s="13">
        <f t="shared" si="12"/>
        <v>1.0351634461521912</v>
      </c>
      <c r="AQ17" s="13">
        <f t="shared" si="13"/>
        <v>1.000652528548124</v>
      </c>
      <c r="AR17" s="13">
        <f t="shared" si="14"/>
        <v>1.0879508644818492</v>
      </c>
    </row>
    <row r="18" spans="1:44" ht="15.6">
      <c r="A18">
        <f t="shared" si="15"/>
        <v>12</v>
      </c>
      <c r="B18" s="6">
        <v>2022</v>
      </c>
      <c r="C18" s="4" t="s">
        <v>54</v>
      </c>
      <c r="D18" s="4" t="s">
        <v>4</v>
      </c>
      <c r="E18" s="3" t="s">
        <v>50</v>
      </c>
      <c r="F18" s="4" t="s">
        <v>48</v>
      </c>
      <c r="G18" s="4" t="s">
        <v>6</v>
      </c>
      <c r="H18" s="4" t="s">
        <v>7</v>
      </c>
      <c r="I18" s="4" t="s">
        <v>23</v>
      </c>
      <c r="J18" s="4">
        <v>500</v>
      </c>
      <c r="K18" s="6">
        <v>0.8</v>
      </c>
      <c r="L18" s="7">
        <f>'[12]Arc Results'!$I$10960+'[12]Arc Results'!$I$10971+'[12]Arc Results'!$I$10982+'[12]Arc Results'!$I$10993+'[12]Arc Results'!$I$11004+'[12]Arc Results'!$I$11015+'[12]Arc Results'!$I$11026+'[12]Arc Results'!$I$11037+'[12]Arc Results'!$I$11048+'[12]Arc Results'!$I$11059+'[12]Arc Results'!$I$11070+'[12]Arc Results'!$I$11081+'[12]Arc Results'!$I$11092+'[12]Arc Results'!$I$11103+'[12]Arc Results'!$I$11114+'[12]Arc Results'!$I$11125+'[12]Arc Results'!$I$11136+'[12]Arc Results'!$I$11147+'[12]Arc Results'!$I$11158+'[12]Arc Results'!$I$11169+'[12]Arc Results'!$I$11180+'[12]Arc Results'!$I$11191+'[12]Arc Results'!$I$11202+'[12]Arc Results'!$I$11213+'[12]Arc Results'!$I$11224+'[12]Arc Results'!$I$11235+'[12]Arc Results'!$I$11246+'[12]Arc Results'!$I$11257+'[12]Arc Results'!$I$11268</f>
        <v>4156.7613966023191</v>
      </c>
      <c r="M18" s="7">
        <f>'[12]Arc Results'!$I$257</f>
        <v>6165.6596571428454</v>
      </c>
      <c r="N18" s="22"/>
      <c r="O18" s="23">
        <f t="shared" si="1"/>
        <v>5758.9478764478772</v>
      </c>
      <c r="P18" s="23">
        <f t="shared" si="2"/>
        <v>10402.972972972973</v>
      </c>
      <c r="Q18" s="24">
        <f t="shared" si="3"/>
        <v>9027.5042114800526</v>
      </c>
      <c r="R18" s="24">
        <f t="shared" si="4"/>
        <v>528</v>
      </c>
      <c r="S18" s="24">
        <f t="shared" si="5"/>
        <v>608.29359716859722</v>
      </c>
      <c r="T18" s="25">
        <f t="shared" si="6"/>
        <v>590.93050193050192</v>
      </c>
      <c r="U18" s="8">
        <f t="shared" si="7"/>
        <v>6130</v>
      </c>
      <c r="V18" s="8"/>
      <c r="W18" s="8">
        <f>'[12]Arc Results'!$I$15</f>
        <v>264</v>
      </c>
      <c r="X18" s="8">
        <f>'[12]Arc Results'!$I$26</f>
        <v>264</v>
      </c>
      <c r="Y18" s="8">
        <f>'[12]Arc Results'!$I$48</f>
        <v>279</v>
      </c>
      <c r="Z18" s="8">
        <f>'[12]Arc Results'!$I$59</f>
        <v>329.29359716859716</v>
      </c>
      <c r="AA18" s="8">
        <f>'[12]Arc Results'!$I$114</f>
        <v>282.70463320463318</v>
      </c>
      <c r="AB18" s="8">
        <f>'[12]Arc Results'!$I$125</f>
        <v>308.22586872586874</v>
      </c>
      <c r="AC18" s="8">
        <f>'[12]Arc Results'!$I$147</f>
        <v>2863.6534749034749</v>
      </c>
      <c r="AD18" s="8">
        <f>'[12]Arc Results'!$I$158</f>
        <v>2895.2944015444018</v>
      </c>
      <c r="AE18" s="8">
        <f>'[12]Arc Results'!$I$213</f>
        <v>5060.135135135135</v>
      </c>
      <c r="AF18" s="8">
        <f>'[12]Arc Results'!$I$224</f>
        <v>5342.8378378378375</v>
      </c>
      <c r="AG18" s="8">
        <f>'[12]Arc Results'!$I$180</f>
        <v>3063</v>
      </c>
      <c r="AH18" s="8">
        <f>'[12]Arc Results'!$I$191</f>
        <v>3067</v>
      </c>
      <c r="AI18" s="8">
        <f>'[12]Arc Results'!$I$81</f>
        <v>4202.9840733590736</v>
      </c>
      <c r="AJ18" s="8">
        <f>'[12]Arc Results'!$I$92</f>
        <v>4824.520138120979</v>
      </c>
      <c r="AL18" s="13">
        <f t="shared" si="8"/>
        <v>1</v>
      </c>
      <c r="AM18" s="13">
        <f t="shared" si="9"/>
        <v>1.0826798069266172</v>
      </c>
      <c r="AN18" s="13">
        <f t="shared" si="10"/>
        <v>1.0431882183063161</v>
      </c>
      <c r="AO18" s="13">
        <f t="shared" si="11"/>
        <v>1.0054942200068049</v>
      </c>
      <c r="AP18" s="13">
        <f t="shared" si="12"/>
        <v>1.027175183809202</v>
      </c>
      <c r="AQ18" s="13">
        <f t="shared" si="13"/>
        <v>1.000652528548124</v>
      </c>
      <c r="AR18" s="13">
        <f t="shared" si="14"/>
        <v>1.0688491581063473</v>
      </c>
    </row>
    <row r="19" spans="1:44" ht="15.6">
      <c r="A19">
        <f t="shared" si="15"/>
        <v>13</v>
      </c>
      <c r="B19" s="6">
        <v>2022</v>
      </c>
      <c r="C19" s="4" t="s">
        <v>54</v>
      </c>
      <c r="D19" s="4" t="s">
        <v>4</v>
      </c>
      <c r="E19" s="3" t="s">
        <v>50</v>
      </c>
      <c r="F19" s="4" t="s">
        <v>49</v>
      </c>
      <c r="G19" s="4" t="s">
        <v>6</v>
      </c>
      <c r="H19" s="4" t="s">
        <v>7</v>
      </c>
      <c r="I19" s="4" t="s">
        <v>23</v>
      </c>
      <c r="J19" s="4">
        <v>500</v>
      </c>
      <c r="K19" s="6">
        <v>0.8</v>
      </c>
      <c r="L19" s="7">
        <f>'[13]Arc Results'!$I$10960+'[13]Arc Results'!$I$10971+'[13]Arc Results'!$I$10982+'[13]Arc Results'!$I$10993+'[13]Arc Results'!$I$11004+'[13]Arc Results'!$I$11015+'[13]Arc Results'!$I$11026+'[13]Arc Results'!$I$11037+'[13]Arc Results'!$I$11048+'[13]Arc Results'!$I$11059+'[13]Arc Results'!$I$11070+'[13]Arc Results'!$I$11081+'[13]Arc Results'!$I$11092+'[13]Arc Results'!$I$11103+'[13]Arc Results'!$I$11114+'[13]Arc Results'!$I$11125+'[13]Arc Results'!$I$11136+'[13]Arc Results'!$I$11147+'[13]Arc Results'!$I$11158+'[13]Arc Results'!$I$11169+'[13]Arc Results'!$I$11180+'[13]Arc Results'!$I$11191+'[13]Arc Results'!$I$11202+'[13]Arc Results'!$I$11213+'[13]Arc Results'!$I$11224+'[13]Arc Results'!$I$11235+'[13]Arc Results'!$I$11246+'[13]Arc Results'!$I$11257+'[13]Arc Results'!$I$11268</f>
        <v>4074.6311164478766</v>
      </c>
      <c r="M19" s="7">
        <f>'[13]Arc Results'!$I$257</f>
        <v>6165.6596571428718</v>
      </c>
      <c r="N19" s="22"/>
      <c r="O19" s="23">
        <f t="shared" si="1"/>
        <v>5711.4864864864867</v>
      </c>
      <c r="P19" s="23">
        <f t="shared" si="2"/>
        <v>9949.7534071042428</v>
      </c>
      <c r="Q19" s="24">
        <f t="shared" si="3"/>
        <v>8115.3552123552117</v>
      </c>
      <c r="R19" s="24">
        <f t="shared" si="4"/>
        <v>518.18918918918916</v>
      </c>
      <c r="S19" s="24">
        <f t="shared" si="5"/>
        <v>2247.864864864865</v>
      </c>
      <c r="T19" s="25">
        <f t="shared" si="6"/>
        <v>374.00000000000045</v>
      </c>
      <c r="U19" s="8">
        <f t="shared" si="7"/>
        <v>6130</v>
      </c>
      <c r="V19" s="8"/>
      <c r="W19" s="8">
        <f>'[13]Arc Results'!$I$15</f>
        <v>254.18918918918914</v>
      </c>
      <c r="X19" s="8">
        <f>'[13]Arc Results'!$I$26</f>
        <v>264</v>
      </c>
      <c r="Y19" s="8">
        <f>'[13]Arc Results'!$I$48</f>
        <v>1003.2277992277992</v>
      </c>
      <c r="Z19" s="8">
        <f>'[13]Arc Results'!$I$59</f>
        <v>1244.6370656370657</v>
      </c>
      <c r="AA19" s="8">
        <f>'[13]Arc Results'!$I$114</f>
        <v>187</v>
      </c>
      <c r="AB19" s="8">
        <f>'[13]Arc Results'!$I$125</f>
        <v>187.00000000000048</v>
      </c>
      <c r="AC19" s="8">
        <f>'[13]Arc Results'!$I$147</f>
        <v>2839.9227799227801</v>
      </c>
      <c r="AD19" s="8">
        <f>'[13]Arc Results'!$I$158</f>
        <v>2871.5637065637065</v>
      </c>
      <c r="AE19" s="8">
        <f>'[13]Arc Results'!$I$213</f>
        <v>4818.9425962934329</v>
      </c>
      <c r="AF19" s="8">
        <f>'[13]Arc Results'!$I$224</f>
        <v>5130.8108108108108</v>
      </c>
      <c r="AG19" s="8">
        <f>'[13]Arc Results'!$I$180</f>
        <v>3063</v>
      </c>
      <c r="AH19" s="8">
        <f>'[13]Arc Results'!$I$191</f>
        <v>3067</v>
      </c>
      <c r="AI19" s="8">
        <f>'[13]Arc Results'!$I$81</f>
        <v>3767.0646718146718</v>
      </c>
      <c r="AJ19" s="8">
        <f>'[13]Arc Results'!$I$92</f>
        <v>4348.29054054054</v>
      </c>
      <c r="AL19" s="13">
        <f t="shared" si="8"/>
        <v>1.0189328743545611</v>
      </c>
      <c r="AM19" s="13">
        <f t="shared" si="9"/>
        <v>1.1073949195890738</v>
      </c>
      <c r="AN19" s="13">
        <f t="shared" si="10"/>
        <v>1.0000000000000013</v>
      </c>
      <c r="AO19" s="13">
        <f t="shared" si="11"/>
        <v>1.0055398759527472</v>
      </c>
      <c r="AP19" s="13">
        <f t="shared" si="12"/>
        <v>1.0313443159601021</v>
      </c>
      <c r="AQ19" s="13">
        <f t="shared" si="13"/>
        <v>1.000652528548124</v>
      </c>
      <c r="AR19" s="13">
        <f t="shared" si="14"/>
        <v>1.0716205087167328</v>
      </c>
    </row>
    <row r="20" spans="1:44" ht="15.6">
      <c r="A20">
        <f t="shared" si="15"/>
        <v>14</v>
      </c>
      <c r="B20" s="6">
        <v>2022</v>
      </c>
      <c r="C20" s="4" t="s">
        <v>54</v>
      </c>
      <c r="D20" s="4" t="s">
        <v>53</v>
      </c>
      <c r="E20" s="3" t="s">
        <v>50</v>
      </c>
      <c r="F20" s="4" t="s">
        <v>5</v>
      </c>
      <c r="G20" s="4" t="s">
        <v>6</v>
      </c>
      <c r="H20" s="4" t="s">
        <v>7</v>
      </c>
      <c r="I20" s="4" t="s">
        <v>23</v>
      </c>
      <c r="J20" s="4">
        <v>500</v>
      </c>
      <c r="K20" s="6">
        <v>0.8</v>
      </c>
      <c r="L20" s="7">
        <f>'[14]Arc Results'!$I$10960+'[14]Arc Results'!$I$10971+'[14]Arc Results'!$I$10982+'[14]Arc Results'!$I$10993+'[14]Arc Results'!$I$11004+'[14]Arc Results'!$I$11015+'[14]Arc Results'!$I$11026+'[14]Arc Results'!$I$11037+'[14]Arc Results'!$I$11048+'[14]Arc Results'!$I$11059+'[14]Arc Results'!$I$11070+'[14]Arc Results'!$I$11081+'[14]Arc Results'!$I$11092+'[14]Arc Results'!$I$11103+'[14]Arc Results'!$I$11114+'[14]Arc Results'!$I$11125+'[14]Arc Results'!$I$11136+'[14]Arc Results'!$I$11147+'[14]Arc Results'!$I$11158+'[14]Arc Results'!$I$11169+'[14]Arc Results'!$I$11180+'[14]Arc Results'!$I$11191+'[14]Arc Results'!$I$11202+'[14]Arc Results'!$I$11213+'[14]Arc Results'!$I$11224+'[14]Arc Results'!$I$11235+'[14]Arc Results'!$I$11246+'[14]Arc Results'!$I$11257+'[14]Arc Results'!$I$11268</f>
        <v>3213.2049528700913</v>
      </c>
      <c r="M20" s="7">
        <f>'[14]Arc Results'!$I$257</f>
        <v>14299.710171428573</v>
      </c>
      <c r="N20" s="22"/>
      <c r="O20" s="23">
        <f t="shared" si="1"/>
        <v>5582.843655589124</v>
      </c>
      <c r="P20" s="23">
        <f t="shared" si="2"/>
        <v>8829.5317220543802</v>
      </c>
      <c r="Q20" s="24">
        <f t="shared" si="3"/>
        <v>5940.7328815709952</v>
      </c>
      <c r="R20" s="24">
        <f t="shared" si="4"/>
        <v>286.41570996978851</v>
      </c>
      <c r="S20" s="24">
        <f t="shared" si="5"/>
        <v>1313.5891238670695</v>
      </c>
      <c r="T20" s="25">
        <f t="shared" si="6"/>
        <v>448.88670694864049</v>
      </c>
      <c r="U20" s="8">
        <f t="shared" si="7"/>
        <v>6130</v>
      </c>
      <c r="V20" s="8"/>
      <c r="W20" s="8">
        <f>'[14]Arc Results'!$I$15</f>
        <v>105.6</v>
      </c>
      <c r="X20" s="8">
        <f>'[14]Arc Results'!$I$26</f>
        <v>180.81570996978851</v>
      </c>
      <c r="Y20" s="8">
        <f>'[14]Arc Results'!$I$48</f>
        <v>562.34592145015108</v>
      </c>
      <c r="Z20" s="8">
        <f>'[14]Arc Results'!$I$59</f>
        <v>751.24320241691839</v>
      </c>
      <c r="AA20" s="8">
        <f>'[14]Arc Results'!$I$114</f>
        <v>211.96223564954681</v>
      </c>
      <c r="AB20" s="8">
        <f>'[14]Arc Results'!$I$125</f>
        <v>236.92447129909365</v>
      </c>
      <c r="AC20" s="8">
        <f>'[14]Arc Results'!$I$147</f>
        <v>2775.9478851963745</v>
      </c>
      <c r="AD20" s="8">
        <f>'[14]Arc Results'!$I$158</f>
        <v>2806.8957703927495</v>
      </c>
      <c r="AE20" s="8">
        <f>'[14]Arc Results'!$I$213</f>
        <v>4276.510574018127</v>
      </c>
      <c r="AF20" s="8">
        <f>'[14]Arc Results'!$I$224</f>
        <v>4553.0211480362541</v>
      </c>
      <c r="AG20" s="8">
        <f>'[14]Arc Results'!$I$180</f>
        <v>3063</v>
      </c>
      <c r="AH20" s="8">
        <f>'[14]Arc Results'!$I$191</f>
        <v>3066.9999999999995</v>
      </c>
      <c r="AI20" s="8">
        <f>'[14]Arc Results'!$I$81</f>
        <v>2717.1407365558898</v>
      </c>
      <c r="AJ20" s="8">
        <f>'[14]Arc Results'!$I$92</f>
        <v>3223.5921450151059</v>
      </c>
      <c r="AL20" s="13">
        <f t="shared" si="8"/>
        <v>1.2626102806222548</v>
      </c>
      <c r="AM20" s="13">
        <f t="shared" si="9"/>
        <v>1.1438024093947075</v>
      </c>
      <c r="AN20" s="13">
        <f t="shared" si="10"/>
        <v>1.0556092111063624</v>
      </c>
      <c r="AO20" s="13">
        <f t="shared" si="11"/>
        <v>1.0055433909859526</v>
      </c>
      <c r="AP20" s="13">
        <f t="shared" si="12"/>
        <v>1.0313165615938</v>
      </c>
      <c r="AQ20" s="13">
        <f t="shared" si="13"/>
        <v>1.0006525285481238</v>
      </c>
      <c r="AR20" s="13">
        <f t="shared" si="14"/>
        <v>1.0852506615859301</v>
      </c>
    </row>
    <row r="21" spans="1:44" ht="15.6">
      <c r="A21">
        <f t="shared" si="15"/>
        <v>15</v>
      </c>
      <c r="B21" s="6">
        <v>2022</v>
      </c>
      <c r="C21" s="4" t="s">
        <v>54</v>
      </c>
      <c r="D21" s="4" t="s">
        <v>53</v>
      </c>
      <c r="E21" s="3" t="s">
        <v>50</v>
      </c>
      <c r="F21" s="4" t="s">
        <v>38</v>
      </c>
      <c r="G21" s="4" t="s">
        <v>6</v>
      </c>
      <c r="H21" s="4" t="s">
        <v>7</v>
      </c>
      <c r="I21" s="4" t="s">
        <v>23</v>
      </c>
      <c r="J21" s="4">
        <v>500</v>
      </c>
      <c r="K21" s="6">
        <v>0.8</v>
      </c>
      <c r="L21" s="7">
        <f>'[15]Arc Results'!$I$10960+'[15]Arc Results'!$I$10971+'[15]Arc Results'!$I$10982+'[15]Arc Results'!$I$10993+'[15]Arc Results'!$I$11004+'[15]Arc Results'!$I$11015+'[15]Arc Results'!$I$11026+'[15]Arc Results'!$I$11037+'[15]Arc Results'!$I$11048+'[15]Arc Results'!$I$11059+'[15]Arc Results'!$I$11070+'[15]Arc Results'!$I$11081+'[15]Arc Results'!$I$11092+'[15]Arc Results'!$I$11103+'[15]Arc Results'!$I$11114+'[15]Arc Results'!$I$11125+'[15]Arc Results'!$I$11136+'[15]Arc Results'!$I$11147+'[15]Arc Results'!$I$11158+'[15]Arc Results'!$I$11169+'[15]Arc Results'!$I$11180+'[15]Arc Results'!$I$11191+'[15]Arc Results'!$I$11202+'[15]Arc Results'!$I$11213+'[15]Arc Results'!$I$11224+'[15]Arc Results'!$I$11235+'[15]Arc Results'!$I$11246+'[15]Arc Results'!$I$11257+'[15]Arc Results'!$I$11268</f>
        <v>3011.9287066465276</v>
      </c>
      <c r="M21" s="7">
        <f>'[15]Arc Results'!$I$257</f>
        <v>14299.710171428567</v>
      </c>
      <c r="N21" s="22"/>
      <c r="O21" s="23">
        <f t="shared" si="1"/>
        <v>6124</v>
      </c>
      <c r="P21" s="23">
        <f t="shared" si="2"/>
        <v>8718.9274924471283</v>
      </c>
      <c r="Q21" s="24">
        <f t="shared" si="3"/>
        <v>5713.19390876133</v>
      </c>
      <c r="R21" s="24">
        <f t="shared" si="4"/>
        <v>235.06042296072508</v>
      </c>
      <c r="S21" s="24">
        <f t="shared" si="5"/>
        <v>1171.9161631419938</v>
      </c>
      <c r="T21" s="25">
        <f t="shared" si="6"/>
        <v>438.90181268882174</v>
      </c>
      <c r="U21" s="8">
        <f t="shared" si="7"/>
        <v>6129.9999999999991</v>
      </c>
      <c r="V21" s="8"/>
      <c r="W21" s="8">
        <f>'[15]Arc Results'!$I$15</f>
        <v>72.326283987915403</v>
      </c>
      <c r="X21" s="8">
        <f>'[15]Arc Results'!$I$26</f>
        <v>162.73413897280966</v>
      </c>
      <c r="Y21" s="8">
        <f>'[15]Arc Results'!$I$48</f>
        <v>467.89728096676737</v>
      </c>
      <c r="Z21" s="8">
        <f>'[15]Arc Results'!$I$59</f>
        <v>704.01888217522651</v>
      </c>
      <c r="AA21" s="8">
        <f>'[15]Arc Results'!$I$114</f>
        <v>206.96978851963746</v>
      </c>
      <c r="AB21" s="8">
        <f>'[15]Arc Results'!$I$125</f>
        <v>231.93202416918427</v>
      </c>
      <c r="AC21" s="8">
        <f>'[15]Arc Results'!$I$147</f>
        <v>2876.5285120845924</v>
      </c>
      <c r="AD21" s="8">
        <f>'[15]Arc Results'!$I$158</f>
        <v>3247.471487915408</v>
      </c>
      <c r="AE21" s="8">
        <f>'[15]Arc Results'!$I$213</f>
        <v>4221.2084592145011</v>
      </c>
      <c r="AF21" s="8">
        <f>'[15]Arc Results'!$I$224</f>
        <v>4497.7190332326281</v>
      </c>
      <c r="AG21" s="8">
        <f>'[15]Arc Results'!$I$180</f>
        <v>3063</v>
      </c>
      <c r="AH21" s="8">
        <f>'[15]Arc Results'!$I$191</f>
        <v>3066.9999999999991</v>
      </c>
      <c r="AI21" s="8">
        <f>'[15]Arc Results'!$I$81</f>
        <v>2603.3007818731126</v>
      </c>
      <c r="AJ21" s="8">
        <f>'[15]Arc Results'!$I$92</f>
        <v>3109.8931268882175</v>
      </c>
      <c r="AL21" s="13">
        <f t="shared" si="8"/>
        <v>1.3846153846153846</v>
      </c>
      <c r="AM21" s="13">
        <f t="shared" si="9"/>
        <v>1.2014833557508071</v>
      </c>
      <c r="AN21" s="13">
        <f t="shared" si="10"/>
        <v>1.056874305204214</v>
      </c>
      <c r="AO21" s="13">
        <f t="shared" si="11"/>
        <v>1.060572007810388</v>
      </c>
      <c r="AP21" s="13">
        <f t="shared" si="12"/>
        <v>1.0317138288232881</v>
      </c>
      <c r="AQ21" s="13">
        <f t="shared" si="13"/>
        <v>1.0006525285481238</v>
      </c>
      <c r="AR21" s="13">
        <f t="shared" si="14"/>
        <v>1.0886706023119979</v>
      </c>
    </row>
    <row r="22" spans="1:44" ht="15.6">
      <c r="A22">
        <f t="shared" si="15"/>
        <v>16</v>
      </c>
      <c r="B22" s="6">
        <v>2022</v>
      </c>
      <c r="C22" s="4" t="s">
        <v>54</v>
      </c>
      <c r="D22" s="4" t="s">
        <v>53</v>
      </c>
      <c r="E22" s="3" t="s">
        <v>50</v>
      </c>
      <c r="F22" s="4" t="s">
        <v>39</v>
      </c>
      <c r="G22" s="4" t="s">
        <v>6</v>
      </c>
      <c r="H22" s="4" t="s">
        <v>7</v>
      </c>
      <c r="I22" s="4" t="s">
        <v>23</v>
      </c>
      <c r="J22" s="4">
        <v>500</v>
      </c>
      <c r="K22" s="6">
        <v>0.8</v>
      </c>
      <c r="L22" s="7">
        <f>'[16]Arc Results'!$I$10960+'[16]Arc Results'!$I$10971+'[16]Arc Results'!$I$10982+'[16]Arc Results'!$I$10993+'[16]Arc Results'!$I$11004+'[16]Arc Results'!$I$11015+'[16]Arc Results'!$I$11026+'[16]Arc Results'!$I$11037+'[16]Arc Results'!$I$11048+'[16]Arc Results'!$I$11059+'[16]Arc Results'!$I$11070+'[16]Arc Results'!$I$11081+'[16]Arc Results'!$I$11092+'[16]Arc Results'!$I$11103+'[16]Arc Results'!$I$11114+'[16]Arc Results'!$I$11125+'[16]Arc Results'!$I$11136+'[16]Arc Results'!$I$11147+'[16]Arc Results'!$I$11158+'[16]Arc Results'!$I$11169+'[16]Arc Results'!$I$11180+'[16]Arc Results'!$I$11191+'[16]Arc Results'!$I$11202+'[16]Arc Results'!$I$11213+'[16]Arc Results'!$I$11224+'[16]Arc Results'!$I$11235+'[16]Arc Results'!$I$11246+'[16]Arc Results'!$I$11257+'[16]Arc Results'!$I$11268</f>
        <v>3263.8675395770429</v>
      </c>
      <c r="M22" s="7">
        <f>'[16]Arc Results'!$I$257</f>
        <v>14299.710171428575</v>
      </c>
      <c r="N22" s="22"/>
      <c r="O22" s="23">
        <f t="shared" si="1"/>
        <v>5490</v>
      </c>
      <c r="P22" s="23">
        <f t="shared" si="2"/>
        <v>11355.999799999991</v>
      </c>
      <c r="Q22" s="24">
        <f t="shared" si="3"/>
        <v>4628.0000000000073</v>
      </c>
      <c r="R22" s="24">
        <f t="shared" si="4"/>
        <v>0</v>
      </c>
      <c r="S22" s="24">
        <f t="shared" si="5"/>
        <v>558</v>
      </c>
      <c r="T22" s="25">
        <f t="shared" si="6"/>
        <v>374</v>
      </c>
      <c r="U22" s="8">
        <f t="shared" si="7"/>
        <v>6126</v>
      </c>
      <c r="V22" s="8"/>
      <c r="W22" s="8">
        <f>'[16]Arc Results'!$I$15</f>
        <v>0</v>
      </c>
      <c r="X22" s="8">
        <f>'[16]Arc Results'!$I$26</f>
        <v>0</v>
      </c>
      <c r="Y22" s="8">
        <f>'[16]Arc Results'!$I$48</f>
        <v>279</v>
      </c>
      <c r="Z22" s="8">
        <f>'[16]Arc Results'!$I$59</f>
        <v>279</v>
      </c>
      <c r="AA22" s="8">
        <f>'[16]Arc Results'!$I$114</f>
        <v>187</v>
      </c>
      <c r="AB22" s="8">
        <f>'[16]Arc Results'!$I$125</f>
        <v>187</v>
      </c>
      <c r="AC22" s="8">
        <f>'[16]Arc Results'!$I$147</f>
        <v>2745</v>
      </c>
      <c r="AD22" s="8">
        <f>'[16]Arc Results'!$I$158</f>
        <v>2745.0000000000005</v>
      </c>
      <c r="AE22" s="8">
        <f>'[16]Arc Results'!$I$213</f>
        <v>5175.1699395770393</v>
      </c>
      <c r="AF22" s="8">
        <f>'[16]Arc Results'!$I$224</f>
        <v>6180.8298604229512</v>
      </c>
      <c r="AG22" s="8">
        <f>'[16]Arc Results'!$I$180</f>
        <v>3063</v>
      </c>
      <c r="AH22" s="8">
        <f>'[16]Arc Results'!$I$191</f>
        <v>3063</v>
      </c>
      <c r="AI22" s="8">
        <f>'[16]Arc Results'!$I$81</f>
        <v>2314</v>
      </c>
      <c r="AJ22" s="8">
        <f>'[16]Arc Results'!$I$92</f>
        <v>2314.0000000000077</v>
      </c>
      <c r="AL22" s="13" t="e">
        <f t="shared" si="8"/>
        <v>#DIV/0!</v>
      </c>
      <c r="AM22" s="13">
        <f t="shared" si="9"/>
        <v>1</v>
      </c>
      <c r="AN22" s="13">
        <f t="shared" si="10"/>
        <v>1</v>
      </c>
      <c r="AO22" s="13">
        <f t="shared" si="11"/>
        <v>1.0000000000000002</v>
      </c>
      <c r="AP22" s="13">
        <f t="shared" si="12"/>
        <v>1.0885575852903691</v>
      </c>
      <c r="AQ22" s="13">
        <f t="shared" si="13"/>
        <v>1</v>
      </c>
      <c r="AR22" s="13">
        <f t="shared" si="14"/>
        <v>1.0000000000000018</v>
      </c>
    </row>
    <row r="23" spans="1:44" ht="15.6">
      <c r="A23">
        <f t="shared" si="15"/>
        <v>17</v>
      </c>
      <c r="B23" s="6">
        <v>2022</v>
      </c>
      <c r="C23" s="4" t="s">
        <v>54</v>
      </c>
      <c r="D23" s="4" t="s">
        <v>53</v>
      </c>
      <c r="E23" s="3" t="s">
        <v>50</v>
      </c>
      <c r="F23" s="4" t="s">
        <v>40</v>
      </c>
      <c r="G23" s="4" t="s">
        <v>6</v>
      </c>
      <c r="H23" s="4" t="s">
        <v>7</v>
      </c>
      <c r="I23" s="4" t="s">
        <v>23</v>
      </c>
      <c r="J23" s="4">
        <v>500</v>
      </c>
      <c r="K23" s="6">
        <v>0.8</v>
      </c>
      <c r="L23" s="7">
        <f>'[17]Arc Results'!$I$10960+'[17]Arc Results'!$I$10971+'[17]Arc Results'!$I$10982+'[17]Arc Results'!$I$10993+'[17]Arc Results'!$I$11004+'[17]Arc Results'!$I$11015+'[17]Arc Results'!$I$11026+'[17]Arc Results'!$I$11037+'[17]Arc Results'!$I$11048+'[17]Arc Results'!$I$11059+'[17]Arc Results'!$I$11070+'[17]Arc Results'!$I$11081+'[17]Arc Results'!$I$11092+'[17]Arc Results'!$I$11103+'[17]Arc Results'!$I$11114+'[17]Arc Results'!$I$11125+'[17]Arc Results'!$I$11136+'[17]Arc Results'!$I$11147+'[17]Arc Results'!$I$11158+'[17]Arc Results'!$I$11169+'[17]Arc Results'!$I$11180+'[17]Arc Results'!$I$11191+'[17]Arc Results'!$I$11202+'[17]Arc Results'!$I$11213+'[17]Arc Results'!$I$11224+'[17]Arc Results'!$I$11235+'[17]Arc Results'!$I$11246+'[17]Arc Results'!$I$11257+'[17]Arc Results'!$I$11268</f>
        <v>3454.9645827794552</v>
      </c>
      <c r="M23" s="7">
        <f>'[17]Arc Results'!$I$257</f>
        <v>14299.710171428555</v>
      </c>
      <c r="N23" s="22"/>
      <c r="O23" s="23">
        <f t="shared" si="1"/>
        <v>5490</v>
      </c>
      <c r="P23" s="23">
        <f t="shared" si="2"/>
        <v>8000</v>
      </c>
      <c r="Q23" s="24">
        <f t="shared" si="3"/>
        <v>7983.9997999999969</v>
      </c>
      <c r="R23" s="24">
        <f t="shared" si="4"/>
        <v>0</v>
      </c>
      <c r="S23" s="24">
        <f t="shared" si="5"/>
        <v>558</v>
      </c>
      <c r="T23" s="25">
        <f t="shared" si="6"/>
        <v>374</v>
      </c>
      <c r="U23" s="8">
        <f t="shared" si="7"/>
        <v>6126.0000000000009</v>
      </c>
      <c r="V23" s="8"/>
      <c r="W23" s="8">
        <f>'[17]Arc Results'!$I$15</f>
        <v>0</v>
      </c>
      <c r="X23" s="8">
        <f>'[17]Arc Results'!$I$26</f>
        <v>0</v>
      </c>
      <c r="Y23" s="8">
        <f>'[17]Arc Results'!$I$48</f>
        <v>279</v>
      </c>
      <c r="Z23" s="8">
        <f>'[17]Arc Results'!$I$59</f>
        <v>279</v>
      </c>
      <c r="AA23" s="8">
        <f>'[17]Arc Results'!$I$114</f>
        <v>187</v>
      </c>
      <c r="AB23" s="8">
        <f>'[17]Arc Results'!$I$125</f>
        <v>187</v>
      </c>
      <c r="AC23" s="8">
        <f>'[17]Arc Results'!$I$147</f>
        <v>2745</v>
      </c>
      <c r="AD23" s="8">
        <f>'[17]Arc Results'!$I$158</f>
        <v>2745</v>
      </c>
      <c r="AE23" s="8">
        <f>'[17]Arc Results'!$I$213</f>
        <v>4000</v>
      </c>
      <c r="AF23" s="8">
        <f>'[17]Arc Results'!$I$224</f>
        <v>4000</v>
      </c>
      <c r="AG23" s="8">
        <f>'[17]Arc Results'!$I$180</f>
        <v>3063</v>
      </c>
      <c r="AH23" s="8">
        <f>'[17]Arc Results'!$I$191</f>
        <v>3063.0000000000009</v>
      </c>
      <c r="AI23" s="8">
        <f>'[17]Arc Results'!$I$81</f>
        <v>3680.2669827794534</v>
      </c>
      <c r="AJ23" s="8">
        <f>'[17]Arc Results'!$I$92</f>
        <v>4303.7328172205434</v>
      </c>
      <c r="AL23" s="13" t="e">
        <f t="shared" si="8"/>
        <v>#DIV/0!</v>
      </c>
      <c r="AM23" s="13">
        <f t="shared" si="9"/>
        <v>1</v>
      </c>
      <c r="AN23" s="13">
        <f t="shared" si="10"/>
        <v>1</v>
      </c>
      <c r="AO23" s="13">
        <f t="shared" si="11"/>
        <v>1</v>
      </c>
      <c r="AP23" s="13">
        <f t="shared" si="12"/>
        <v>1</v>
      </c>
      <c r="AQ23" s="13">
        <f t="shared" si="13"/>
        <v>1.0000000000000002</v>
      </c>
      <c r="AR23" s="13">
        <f t="shared" si="14"/>
        <v>1.0780894100775267</v>
      </c>
    </row>
    <row r="24" spans="1:44" ht="15.6">
      <c r="A24">
        <f t="shared" si="15"/>
        <v>18</v>
      </c>
      <c r="B24" s="6">
        <v>2022</v>
      </c>
      <c r="C24" s="4" t="s">
        <v>54</v>
      </c>
      <c r="D24" s="4" t="s">
        <v>53</v>
      </c>
      <c r="E24" s="3" t="s">
        <v>50</v>
      </c>
      <c r="F24" s="4" t="s">
        <v>41</v>
      </c>
      <c r="G24" s="4" t="s">
        <v>6</v>
      </c>
      <c r="H24" s="4" t="s">
        <v>7</v>
      </c>
      <c r="I24" s="4" t="s">
        <v>23</v>
      </c>
      <c r="J24" s="4">
        <v>500</v>
      </c>
      <c r="K24" s="6">
        <v>0.8</v>
      </c>
      <c r="L24" s="7">
        <f>'[18]Arc Results'!$I$10960+'[18]Arc Results'!$I$10971+'[18]Arc Results'!$I$10982+'[18]Arc Results'!$I$10993+'[18]Arc Results'!$I$11004+'[18]Arc Results'!$I$11015+'[18]Arc Results'!$I$11026+'[18]Arc Results'!$I$11037+'[18]Arc Results'!$I$11048+'[18]Arc Results'!$I$11059+'[18]Arc Results'!$I$11070+'[18]Arc Results'!$I$11081+'[18]Arc Results'!$I$11092+'[18]Arc Results'!$I$11103+'[18]Arc Results'!$I$11114+'[18]Arc Results'!$I$11125+'[18]Arc Results'!$I$11136+'[18]Arc Results'!$I$11147+'[18]Arc Results'!$I$11158+'[18]Arc Results'!$I$11169+'[18]Arc Results'!$I$11180+'[18]Arc Results'!$I$11191+'[18]Arc Results'!$I$11202+'[18]Arc Results'!$I$11213+'[18]Arc Results'!$I$11224+'[18]Arc Results'!$I$11235+'[18]Arc Results'!$I$11246+'[18]Arc Results'!$I$11257+'[18]Arc Results'!$I$11268</f>
        <v>3262.3369504531756</v>
      </c>
      <c r="M24" s="7">
        <f>'[18]Arc Results'!$I$257</f>
        <v>14299.710171428571</v>
      </c>
      <c r="N24" s="22"/>
      <c r="O24" s="23">
        <f t="shared" si="1"/>
        <v>5576.6540785498491</v>
      </c>
      <c r="P24" s="23">
        <f t="shared" si="2"/>
        <v>8774.2296072507561</v>
      </c>
      <c r="Q24" s="24">
        <f t="shared" si="3"/>
        <v>5812.8570507552849</v>
      </c>
      <c r="R24" s="24">
        <f t="shared" si="4"/>
        <v>528</v>
      </c>
      <c r="S24" s="24">
        <f t="shared" si="5"/>
        <v>1266.3648036253776</v>
      </c>
      <c r="T24" s="25">
        <f t="shared" si="6"/>
        <v>443.89425981873109</v>
      </c>
      <c r="U24" s="8">
        <f t="shared" si="7"/>
        <v>6130</v>
      </c>
      <c r="V24" s="8"/>
      <c r="W24" s="8">
        <f>'[18]Arc Results'!$I$15</f>
        <v>264</v>
      </c>
      <c r="X24" s="8">
        <f>'[18]Arc Results'!$I$26</f>
        <v>264</v>
      </c>
      <c r="Y24" s="8">
        <f>'[18]Arc Results'!$I$48</f>
        <v>515.1216012084592</v>
      </c>
      <c r="Z24" s="8">
        <f>'[18]Arc Results'!$I$59</f>
        <v>751.24320241691839</v>
      </c>
      <c r="AA24" s="8">
        <f>'[18]Arc Results'!$I$114</f>
        <v>211.96223564954681</v>
      </c>
      <c r="AB24" s="8">
        <f>'[18]Arc Results'!$I$125</f>
        <v>231.93202416918427</v>
      </c>
      <c r="AC24" s="8">
        <f>'[18]Arc Results'!$I$147</f>
        <v>2775.9478851963745</v>
      </c>
      <c r="AD24" s="8">
        <f>'[18]Arc Results'!$I$158</f>
        <v>2800.7061933534742</v>
      </c>
      <c r="AE24" s="8">
        <f>'[18]Arc Results'!$I$213</f>
        <v>4276.510574018127</v>
      </c>
      <c r="AF24" s="8">
        <f>'[18]Arc Results'!$I$224</f>
        <v>4497.7190332326281</v>
      </c>
      <c r="AG24" s="8">
        <f>'[18]Arc Results'!$I$180</f>
        <v>3063</v>
      </c>
      <c r="AH24" s="8">
        <f>'[18]Arc Results'!$I$191</f>
        <v>3066.9999999999995</v>
      </c>
      <c r="AI24" s="8">
        <f>'[18]Arc Results'!$I$81</f>
        <v>2655.0970543806648</v>
      </c>
      <c r="AJ24" s="8">
        <f>'[18]Arc Results'!$I$92</f>
        <v>3157.7599963746206</v>
      </c>
      <c r="AL24" s="13">
        <f t="shared" si="8"/>
        <v>1</v>
      </c>
      <c r="AM24" s="13">
        <f t="shared" si="9"/>
        <v>1.1864562253566153</v>
      </c>
      <c r="AN24" s="13">
        <f t="shared" si="10"/>
        <v>1.0449877151549387</v>
      </c>
      <c r="AO24" s="13">
        <f t="shared" si="11"/>
        <v>1.0044396349151958</v>
      </c>
      <c r="AP24" s="13">
        <f t="shared" si="12"/>
        <v>1.0252111546102807</v>
      </c>
      <c r="AQ24" s="13">
        <f t="shared" si="13"/>
        <v>1.0006525285481238</v>
      </c>
      <c r="AR24" s="13">
        <f t="shared" si="14"/>
        <v>1.086474333981539</v>
      </c>
    </row>
    <row r="25" spans="1:44" ht="15.6">
      <c r="A25">
        <f t="shared" si="15"/>
        <v>19</v>
      </c>
      <c r="B25" s="6">
        <v>2022</v>
      </c>
      <c r="C25" s="4" t="s">
        <v>54</v>
      </c>
      <c r="D25" s="4" t="s">
        <v>53</v>
      </c>
      <c r="E25" s="3" t="s">
        <v>50</v>
      </c>
      <c r="F25" s="4" t="s">
        <v>42</v>
      </c>
      <c r="G25" s="4" t="s">
        <v>6</v>
      </c>
      <c r="H25" s="4" t="s">
        <v>7</v>
      </c>
      <c r="I25" s="4" t="s">
        <v>23</v>
      </c>
      <c r="J25" s="4">
        <v>500</v>
      </c>
      <c r="K25" s="6">
        <v>0.8</v>
      </c>
      <c r="L25" s="7">
        <f>'[19]Arc Results'!$I$10960+'[19]Arc Results'!$I$10971+'[19]Arc Results'!$I$10982+'[19]Arc Results'!$I$10993+'[19]Arc Results'!$I$11004+'[19]Arc Results'!$I$11015+'[19]Arc Results'!$I$11026+'[19]Arc Results'!$I$11037+'[19]Arc Results'!$I$11048+'[19]Arc Results'!$I$11059+'[19]Arc Results'!$I$11070+'[19]Arc Results'!$I$11081+'[19]Arc Results'!$I$11092+'[19]Arc Results'!$I$11103+'[19]Arc Results'!$I$11114+'[19]Arc Results'!$I$11125+'[19]Arc Results'!$I$11136+'[19]Arc Results'!$I$11147+'[19]Arc Results'!$I$11158+'[19]Arc Results'!$I$11169+'[19]Arc Results'!$I$11180+'[19]Arc Results'!$I$11191+'[19]Arc Results'!$I$11202+'[19]Arc Results'!$I$11213+'[19]Arc Results'!$I$11224+'[19]Arc Results'!$I$11235+'[19]Arc Results'!$I$11246+'[19]Arc Results'!$I$11257+'[19]Arc Results'!$I$11268</f>
        <v>3318.7475999999979</v>
      </c>
      <c r="M25" s="7">
        <f>'[19]Arc Results'!$I$257</f>
        <v>14299.710171428569</v>
      </c>
      <c r="N25" s="22"/>
      <c r="O25" s="23">
        <f t="shared" si="1"/>
        <v>5514.7583081570992</v>
      </c>
      <c r="P25" s="23">
        <f t="shared" si="2"/>
        <v>8221.2084592145002</v>
      </c>
      <c r="Q25" s="24">
        <f t="shared" si="3"/>
        <v>4969.0970543806652</v>
      </c>
      <c r="R25" s="24">
        <f t="shared" si="4"/>
        <v>82.966189728098797</v>
      </c>
      <c r="S25" s="24">
        <f t="shared" si="5"/>
        <v>3219.9999999999959</v>
      </c>
      <c r="T25" s="25">
        <f t="shared" si="6"/>
        <v>393.96978851963746</v>
      </c>
      <c r="U25" s="8">
        <f t="shared" si="7"/>
        <v>6130</v>
      </c>
      <c r="V25" s="8"/>
      <c r="W25" s="8">
        <f>'[19]Arc Results'!$I$15</f>
        <v>0</v>
      </c>
      <c r="X25" s="8">
        <f>'[19]Arc Results'!$I$26</f>
        <v>82.966189728098797</v>
      </c>
      <c r="Y25" s="8">
        <f>'[19]Arc Results'!$I$48</f>
        <v>1509.0499999999959</v>
      </c>
      <c r="Z25" s="8">
        <f>'[19]Arc Results'!$I$59</f>
        <v>1710.95</v>
      </c>
      <c r="AA25" s="8">
        <f>'[19]Arc Results'!$I$114</f>
        <v>187</v>
      </c>
      <c r="AB25" s="8">
        <f>'[19]Arc Results'!$I$125</f>
        <v>206.96978851963746</v>
      </c>
      <c r="AC25" s="8">
        <f>'[19]Arc Results'!$I$147</f>
        <v>2745</v>
      </c>
      <c r="AD25" s="8">
        <f>'[19]Arc Results'!$I$158</f>
        <v>2769.7583081570997</v>
      </c>
      <c r="AE25" s="8">
        <f>'[19]Arc Results'!$I$213</f>
        <v>4000</v>
      </c>
      <c r="AF25" s="8">
        <f>'[19]Arc Results'!$I$224</f>
        <v>4221.2084592145011</v>
      </c>
      <c r="AG25" s="8">
        <f>'[19]Arc Results'!$I$180</f>
        <v>3063</v>
      </c>
      <c r="AH25" s="8">
        <f>'[19]Arc Results'!$I$191</f>
        <v>3067</v>
      </c>
      <c r="AI25" s="8">
        <f>'[19]Arc Results'!$I$81</f>
        <v>2314</v>
      </c>
      <c r="AJ25" s="8">
        <f>'[19]Arc Results'!$I$92</f>
        <v>2655.0970543806648</v>
      </c>
      <c r="AL25" s="13">
        <f t="shared" si="8"/>
        <v>2</v>
      </c>
      <c r="AM25" s="13">
        <f t="shared" si="9"/>
        <v>1.0627018633540386</v>
      </c>
      <c r="AN25" s="13">
        <f t="shared" si="10"/>
        <v>1.0506886291831539</v>
      </c>
      <c r="AO25" s="13">
        <f t="shared" si="11"/>
        <v>1.0044894638665269</v>
      </c>
      <c r="AP25" s="13">
        <f t="shared" si="12"/>
        <v>1.0269070490441787</v>
      </c>
      <c r="AQ25" s="13">
        <f t="shared" si="13"/>
        <v>1.000652528548124</v>
      </c>
      <c r="AR25" s="13">
        <f t="shared" si="14"/>
        <v>1.0686436691913592</v>
      </c>
    </row>
    <row r="26" spans="1:44" ht="15.6">
      <c r="A26">
        <f t="shared" si="15"/>
        <v>20</v>
      </c>
      <c r="B26" s="6">
        <v>2022</v>
      </c>
      <c r="C26" s="4" t="s">
        <v>54</v>
      </c>
      <c r="D26" s="4" t="s">
        <v>53</v>
      </c>
      <c r="E26" s="3" t="s">
        <v>50</v>
      </c>
      <c r="F26" s="4" t="s">
        <v>43</v>
      </c>
      <c r="G26" s="4" t="s">
        <v>6</v>
      </c>
      <c r="H26" s="4" t="s">
        <v>7</v>
      </c>
      <c r="I26" s="4" t="s">
        <v>23</v>
      </c>
      <c r="J26" s="4">
        <v>500</v>
      </c>
      <c r="K26" s="6">
        <v>0.8</v>
      </c>
      <c r="L26" s="7">
        <f>'[20]Arc Results'!$I$10960+'[20]Arc Results'!$I$10971+'[20]Arc Results'!$I$10982+'[20]Arc Results'!$I$10993+'[20]Arc Results'!$I$11004+'[20]Arc Results'!$I$11015+'[20]Arc Results'!$I$11026+'[20]Arc Results'!$I$11037+'[20]Arc Results'!$I$11048+'[20]Arc Results'!$I$11059+'[20]Arc Results'!$I$11070+'[20]Arc Results'!$I$11081+'[20]Arc Results'!$I$11092+'[20]Arc Results'!$I$11103+'[20]Arc Results'!$I$11114+'[20]Arc Results'!$I$11125+'[20]Arc Results'!$I$11136+'[20]Arc Results'!$I$11147+'[20]Arc Results'!$I$11158+'[20]Arc Results'!$I$11169+'[20]Arc Results'!$I$11180+'[20]Arc Results'!$I$11191+'[20]Arc Results'!$I$11202+'[20]Arc Results'!$I$11213+'[20]Arc Results'!$I$11224+'[20]Arc Results'!$I$11235+'[20]Arc Results'!$I$11246+'[20]Arc Results'!$I$11257+'[20]Arc Results'!$I$11268</f>
        <v>3212.4825697885226</v>
      </c>
      <c r="M26" s="7">
        <f>'[20]Arc Results'!$I$257</f>
        <v>14299.710171428573</v>
      </c>
      <c r="N26" s="22"/>
      <c r="O26" s="23">
        <f t="shared" si="1"/>
        <v>5576.6540785498491</v>
      </c>
      <c r="P26" s="23">
        <f t="shared" si="2"/>
        <v>8774.2296072507561</v>
      </c>
      <c r="Q26" s="24">
        <f t="shared" si="3"/>
        <v>5859.6093166163146</v>
      </c>
      <c r="R26" s="24">
        <f t="shared" si="4"/>
        <v>253.1419939577039</v>
      </c>
      <c r="S26" s="24">
        <f t="shared" si="5"/>
        <v>1266.3648036253776</v>
      </c>
      <c r="T26" s="25">
        <f t="shared" si="6"/>
        <v>672.00000000000023</v>
      </c>
      <c r="U26" s="8">
        <f t="shared" si="7"/>
        <v>6130</v>
      </c>
      <c r="V26" s="8"/>
      <c r="W26" s="8">
        <f>'[20]Arc Results'!$I$15</f>
        <v>90.407854984894257</v>
      </c>
      <c r="X26" s="8">
        <f>'[20]Arc Results'!$I$26</f>
        <v>162.73413897280966</v>
      </c>
      <c r="Y26" s="8">
        <f>'[20]Arc Results'!$I$48</f>
        <v>515.1216012084592</v>
      </c>
      <c r="Z26" s="8">
        <f>'[20]Arc Results'!$I$59</f>
        <v>751.24320241691839</v>
      </c>
      <c r="AA26" s="8">
        <f>'[20]Arc Results'!$I$114</f>
        <v>335.70000000000016</v>
      </c>
      <c r="AB26" s="8">
        <f>'[20]Arc Results'!$I$125</f>
        <v>336.3</v>
      </c>
      <c r="AC26" s="8">
        <f>'[20]Arc Results'!$I$147</f>
        <v>2775.9478851963745</v>
      </c>
      <c r="AD26" s="8">
        <f>'[20]Arc Results'!$I$158</f>
        <v>2800.7061933534742</v>
      </c>
      <c r="AE26" s="8">
        <f>'[20]Arc Results'!$I$213</f>
        <v>4276.510574018127</v>
      </c>
      <c r="AF26" s="8">
        <f>'[20]Arc Results'!$I$224</f>
        <v>4497.7190332326281</v>
      </c>
      <c r="AG26" s="8">
        <f>'[20]Arc Results'!$I$180</f>
        <v>3063</v>
      </c>
      <c r="AH26" s="8">
        <f>'[20]Arc Results'!$I$191</f>
        <v>3066.9999999999995</v>
      </c>
      <c r="AI26" s="8">
        <f>'[20]Arc Results'!$I$81</f>
        <v>2655.0970543806648</v>
      </c>
      <c r="AJ26" s="8">
        <f>'[20]Arc Results'!$I$92</f>
        <v>3204.5122622356498</v>
      </c>
      <c r="AL26" s="13">
        <f t="shared" si="8"/>
        <v>1.2857142857142858</v>
      </c>
      <c r="AM26" s="13">
        <f t="shared" si="9"/>
        <v>1.1864562253566153</v>
      </c>
      <c r="AN26" s="13">
        <f t="shared" si="10"/>
        <v>1.0008928571428568</v>
      </c>
      <c r="AO26" s="13">
        <f t="shared" si="11"/>
        <v>1.0044396349151958</v>
      </c>
      <c r="AP26" s="13">
        <f t="shared" si="12"/>
        <v>1.0252111546102807</v>
      </c>
      <c r="AQ26" s="13">
        <f t="shared" si="13"/>
        <v>1.0006525285481238</v>
      </c>
      <c r="AR26" s="13">
        <f t="shared" si="14"/>
        <v>1.0937631125503517</v>
      </c>
    </row>
    <row r="27" spans="1:44" ht="15.6">
      <c r="A27">
        <f t="shared" si="15"/>
        <v>21</v>
      </c>
      <c r="B27" s="6">
        <v>2022</v>
      </c>
      <c r="C27" s="4" t="s">
        <v>54</v>
      </c>
      <c r="D27" s="4" t="s">
        <v>53</v>
      </c>
      <c r="E27" s="3" t="s">
        <v>50</v>
      </c>
      <c r="F27" s="4" t="s">
        <v>44</v>
      </c>
      <c r="G27" s="4" t="s">
        <v>6</v>
      </c>
      <c r="H27" s="4" t="s">
        <v>7</v>
      </c>
      <c r="I27" s="4" t="s">
        <v>23</v>
      </c>
      <c r="J27" s="4">
        <v>500</v>
      </c>
      <c r="K27" s="6">
        <v>0.8</v>
      </c>
      <c r="L27" s="7">
        <f>'[21]Arc Results'!$I$10960+'[21]Arc Results'!$I$10971+'[21]Arc Results'!$I$10982+'[21]Arc Results'!$I$10993+'[21]Arc Results'!$I$11004+'[21]Arc Results'!$I$11015+'[21]Arc Results'!$I$11026+'[21]Arc Results'!$I$11037+'[21]Arc Results'!$I$11048+'[21]Arc Results'!$I$11059+'[21]Arc Results'!$I$11070+'[21]Arc Results'!$I$11081+'[21]Arc Results'!$I$11092+'[21]Arc Results'!$I$11103+'[21]Arc Results'!$I$11114+'[21]Arc Results'!$I$11125+'[21]Arc Results'!$I$11136+'[21]Arc Results'!$I$11147+'[21]Arc Results'!$I$11158+'[21]Arc Results'!$I$11169+'[21]Arc Results'!$I$11180+'[21]Arc Results'!$I$11191+'[21]Arc Results'!$I$11202+'[21]Arc Results'!$I$11213+'[21]Arc Results'!$I$11224+'[21]Arc Results'!$I$11235+'[21]Arc Results'!$I$11246+'[21]Arc Results'!$I$11257+'[21]Arc Results'!$I$11268</f>
        <v>3275.1007232628403</v>
      </c>
      <c r="M27" s="7">
        <f>'[21]Arc Results'!$I$257</f>
        <v>14299.71017142856</v>
      </c>
      <c r="N27" s="22"/>
      <c r="O27" s="23">
        <f t="shared" si="1"/>
        <v>5490</v>
      </c>
      <c r="P27" s="23">
        <f t="shared" si="2"/>
        <v>8867.8306157099687</v>
      </c>
      <c r="Q27" s="24">
        <f t="shared" si="3"/>
        <v>5992.388217522659</v>
      </c>
      <c r="R27" s="24">
        <f t="shared" si="4"/>
        <v>289.30513595166161</v>
      </c>
      <c r="S27" s="24">
        <f t="shared" si="5"/>
        <v>1313.5891238670695</v>
      </c>
      <c r="T27" s="25">
        <f t="shared" si="6"/>
        <v>448.88670694864049</v>
      </c>
      <c r="U27" s="8">
        <f t="shared" si="7"/>
        <v>6130</v>
      </c>
      <c r="V27" s="8"/>
      <c r="W27" s="8">
        <f>'[21]Arc Results'!$I$15</f>
        <v>108.48942598187311</v>
      </c>
      <c r="X27" s="8">
        <f>'[21]Arc Results'!$I$26</f>
        <v>180.81570996978851</v>
      </c>
      <c r="Y27" s="8">
        <f>'[21]Arc Results'!$I$48</f>
        <v>562.34592145015108</v>
      </c>
      <c r="Z27" s="8">
        <f>'[21]Arc Results'!$I$59</f>
        <v>751.24320241691839</v>
      </c>
      <c r="AA27" s="8">
        <f>'[21]Arc Results'!$I$114</f>
        <v>211.96223564954681</v>
      </c>
      <c r="AB27" s="8">
        <f>'[21]Arc Results'!$I$125</f>
        <v>236.92447129909365</v>
      </c>
      <c r="AC27" s="8">
        <f>'[21]Arc Results'!$I$147</f>
        <v>2745</v>
      </c>
      <c r="AD27" s="8">
        <f>'[21]Arc Results'!$I$158</f>
        <v>2745</v>
      </c>
      <c r="AE27" s="8">
        <f>'[21]Arc Results'!$I$213</f>
        <v>4314.8094676737137</v>
      </c>
      <c r="AF27" s="8">
        <f>'[21]Arc Results'!$I$224</f>
        <v>4553.0211480362541</v>
      </c>
      <c r="AG27" s="8">
        <f>'[21]Arc Results'!$I$180</f>
        <v>3063</v>
      </c>
      <c r="AH27" s="8">
        <f>'[21]Arc Results'!$I$191</f>
        <v>3066.9999999999995</v>
      </c>
      <c r="AI27" s="8">
        <f>'[21]Arc Results'!$I$81</f>
        <v>2768.7960725075527</v>
      </c>
      <c r="AJ27" s="8">
        <f>'[21]Arc Results'!$I$92</f>
        <v>3223.5921450151059</v>
      </c>
      <c r="AL27" s="13">
        <f t="shared" si="8"/>
        <v>1.25</v>
      </c>
      <c r="AM27" s="13">
        <f t="shared" si="9"/>
        <v>1.1438024093947075</v>
      </c>
      <c r="AN27" s="13">
        <f t="shared" si="10"/>
        <v>1.0556092111063624</v>
      </c>
      <c r="AO27" s="13">
        <f t="shared" si="11"/>
        <v>1</v>
      </c>
      <c r="AP27" s="13">
        <f t="shared" si="12"/>
        <v>1.0268624526883194</v>
      </c>
      <c r="AQ27" s="13">
        <f t="shared" si="13"/>
        <v>1.0006525285481238</v>
      </c>
      <c r="AR27" s="13">
        <f t="shared" si="14"/>
        <v>1.07589562892098</v>
      </c>
    </row>
    <row r="28" spans="1:44" ht="15.6">
      <c r="A28">
        <f t="shared" si="15"/>
        <v>22</v>
      </c>
      <c r="B28" s="6">
        <v>2022</v>
      </c>
      <c r="C28" s="4" t="s">
        <v>54</v>
      </c>
      <c r="D28" s="4" t="s">
        <v>53</v>
      </c>
      <c r="E28" s="3" t="s">
        <v>50</v>
      </c>
      <c r="F28" s="4" t="s">
        <v>45</v>
      </c>
      <c r="G28" s="4" t="s">
        <v>6</v>
      </c>
      <c r="H28" s="4" t="s">
        <v>7</v>
      </c>
      <c r="I28" s="4" t="s">
        <v>23</v>
      </c>
      <c r="J28" s="4">
        <v>500</v>
      </c>
      <c r="K28" s="6">
        <v>0.8</v>
      </c>
      <c r="L28" s="7">
        <f>'[22]Arc Results'!$I$10960+'[22]Arc Results'!$I$10971+'[22]Arc Results'!$I$10982+'[22]Arc Results'!$I$10993+'[22]Arc Results'!$I$11004+'[22]Arc Results'!$I$11015+'[22]Arc Results'!$I$11026+'[22]Arc Results'!$I$11037+'[22]Arc Results'!$I$11048+'[22]Arc Results'!$I$11059+'[22]Arc Results'!$I$11070+'[22]Arc Results'!$I$11081+'[22]Arc Results'!$I$11092+'[22]Arc Results'!$I$11103+'[22]Arc Results'!$I$11114+'[22]Arc Results'!$I$11125+'[22]Arc Results'!$I$11136+'[22]Arc Results'!$I$11147+'[22]Arc Results'!$I$11158+'[22]Arc Results'!$I$11169+'[22]Arc Results'!$I$11180+'[22]Arc Results'!$I$11191+'[22]Arc Results'!$I$11202+'[22]Arc Results'!$I$11213+'[22]Arc Results'!$I$11224+'[22]Arc Results'!$I$11235+'[22]Arc Results'!$I$11246+'[22]Arc Results'!$I$11257+'[22]Arc Results'!$I$11268</f>
        <v>3382.7950320241703</v>
      </c>
      <c r="M28" s="7">
        <f>'[22]Arc Results'!$I$257</f>
        <v>14299.710171428571</v>
      </c>
      <c r="N28" s="22"/>
      <c r="O28" s="23">
        <f t="shared" si="1"/>
        <v>5613.791540785498</v>
      </c>
      <c r="P28" s="23">
        <f t="shared" si="2"/>
        <v>8000</v>
      </c>
      <c r="Q28" s="24">
        <f t="shared" si="3"/>
        <v>6447.1842900302117</v>
      </c>
      <c r="R28" s="24">
        <f t="shared" si="4"/>
        <v>361.63141993957703</v>
      </c>
      <c r="S28" s="24">
        <f t="shared" si="5"/>
        <v>1505.5436066465249</v>
      </c>
      <c r="T28" s="25">
        <f t="shared" si="6"/>
        <v>473.84894259818731</v>
      </c>
      <c r="U28" s="8">
        <f t="shared" si="7"/>
        <v>6130</v>
      </c>
      <c r="V28" s="8"/>
      <c r="W28" s="8">
        <f>'[22]Arc Results'!$I$15</f>
        <v>144.65256797583081</v>
      </c>
      <c r="X28" s="8">
        <f>'[22]Arc Results'!$I$26</f>
        <v>216.97885196374622</v>
      </c>
      <c r="Y28" s="8">
        <f>'[22]Arc Results'!$I$48</f>
        <v>656.79456193353474</v>
      </c>
      <c r="Z28" s="8">
        <f>'[22]Arc Results'!$I$59</f>
        <v>848.74904471299033</v>
      </c>
      <c r="AA28" s="8">
        <f>'[22]Arc Results'!$I$114</f>
        <v>226.93957703927492</v>
      </c>
      <c r="AB28" s="8">
        <f>'[22]Arc Results'!$I$125</f>
        <v>246.90936555891238</v>
      </c>
      <c r="AC28" s="8">
        <f>'[22]Arc Results'!$I$147</f>
        <v>2794.5166163141994</v>
      </c>
      <c r="AD28" s="8">
        <f>'[22]Arc Results'!$I$158</f>
        <v>2819.2749244712991</v>
      </c>
      <c r="AE28" s="8">
        <f>'[22]Arc Results'!$I$213</f>
        <v>4000</v>
      </c>
      <c r="AF28" s="8">
        <f>'[22]Arc Results'!$I$224</f>
        <v>4000.0000000000005</v>
      </c>
      <c r="AG28" s="8">
        <f>'[22]Arc Results'!$I$180</f>
        <v>3063</v>
      </c>
      <c r="AH28" s="8">
        <f>'[22]Arc Results'!$I$191</f>
        <v>3066.9999999999995</v>
      </c>
      <c r="AI28" s="8">
        <f>'[22]Arc Results'!$I$81</f>
        <v>2996.1941087613295</v>
      </c>
      <c r="AJ28" s="8">
        <f>'[22]Arc Results'!$I$92</f>
        <v>3450.9901812688822</v>
      </c>
      <c r="AL28" s="13">
        <f t="shared" si="8"/>
        <v>1.2</v>
      </c>
      <c r="AM28" s="13">
        <f t="shared" si="9"/>
        <v>1.1274984543337263</v>
      </c>
      <c r="AN28" s="13">
        <f t="shared" si="10"/>
        <v>1.0421437861824487</v>
      </c>
      <c r="AO28" s="13">
        <f t="shared" si="11"/>
        <v>1.0044102649657054</v>
      </c>
      <c r="AP28" s="13">
        <f t="shared" si="12"/>
        <v>1.0000000000000002</v>
      </c>
      <c r="AQ28" s="13">
        <f t="shared" si="13"/>
        <v>1.0006525285481238</v>
      </c>
      <c r="AR28" s="13">
        <f t="shared" si="14"/>
        <v>1.070541813611694</v>
      </c>
    </row>
    <row r="29" spans="1:44" ht="15.6">
      <c r="A29">
        <f t="shared" si="15"/>
        <v>23</v>
      </c>
      <c r="B29" s="6">
        <v>2022</v>
      </c>
      <c r="C29" s="4" t="s">
        <v>54</v>
      </c>
      <c r="D29" s="4" t="s">
        <v>53</v>
      </c>
      <c r="E29" s="3" t="s">
        <v>50</v>
      </c>
      <c r="F29" s="4" t="s">
        <v>46</v>
      </c>
      <c r="G29" s="4" t="s">
        <v>6</v>
      </c>
      <c r="H29" s="4" t="s">
        <v>7</v>
      </c>
      <c r="I29" s="4" t="s">
        <v>23</v>
      </c>
      <c r="J29" s="4">
        <v>500</v>
      </c>
      <c r="K29" s="6">
        <v>0.8</v>
      </c>
      <c r="L29" s="7">
        <f>'[23]Arc Results'!$I$10960+'[23]Arc Results'!$I$10971+'[23]Arc Results'!$I$10982+'[23]Arc Results'!$I$10993+'[23]Arc Results'!$I$11004+'[23]Arc Results'!$I$11015+'[23]Arc Results'!$I$11026+'[23]Arc Results'!$I$11037+'[23]Arc Results'!$I$11048+'[23]Arc Results'!$I$11059+'[23]Arc Results'!$I$11070+'[23]Arc Results'!$I$11081+'[23]Arc Results'!$I$11092+'[23]Arc Results'!$I$11103+'[23]Arc Results'!$I$11114+'[23]Arc Results'!$I$11125+'[23]Arc Results'!$I$11136+'[23]Arc Results'!$I$11147+'[23]Arc Results'!$I$11158+'[23]Arc Results'!$I$11169+'[23]Arc Results'!$I$11180+'[23]Arc Results'!$I$11191+'[23]Arc Results'!$I$11202+'[23]Arc Results'!$I$11213+'[23]Arc Results'!$I$11224+'[23]Arc Results'!$I$11235+'[23]Arc Results'!$I$11246+'[23]Arc Results'!$I$11257+'[23]Arc Results'!$I$11268</f>
        <v>3471.0705117824814</v>
      </c>
      <c r="M29" s="7">
        <f>'[23]Arc Results'!$I$257</f>
        <v>14299.710171428575</v>
      </c>
      <c r="N29" s="22"/>
      <c r="O29" s="23">
        <f t="shared" si="1"/>
        <v>5650.9290030211487</v>
      </c>
      <c r="P29" s="23">
        <f t="shared" si="2"/>
        <v>9382.5528700906343</v>
      </c>
      <c r="Q29" s="24">
        <f t="shared" si="3"/>
        <v>4628</v>
      </c>
      <c r="R29" s="24">
        <f t="shared" si="4"/>
        <v>450.88197522658629</v>
      </c>
      <c r="S29" s="24">
        <f t="shared" si="5"/>
        <v>1785.8323262839879</v>
      </c>
      <c r="T29" s="25">
        <f t="shared" si="6"/>
        <v>503.80362537764347</v>
      </c>
      <c r="U29" s="8">
        <f t="shared" si="7"/>
        <v>6130</v>
      </c>
      <c r="V29" s="8"/>
      <c r="W29" s="8">
        <f>'[23]Arc Results'!$I$15</f>
        <v>186.88197522658629</v>
      </c>
      <c r="X29" s="8">
        <f>'[23]Arc Results'!$I$26</f>
        <v>264</v>
      </c>
      <c r="Y29" s="8">
        <f>'[23]Arc Results'!$I$48</f>
        <v>798.46752265861028</v>
      </c>
      <c r="Z29" s="8">
        <f>'[23]Arc Results'!$I$59</f>
        <v>987.36480362537759</v>
      </c>
      <c r="AA29" s="8">
        <f>'[23]Arc Results'!$I$114</f>
        <v>241.916918429003</v>
      </c>
      <c r="AB29" s="8">
        <f>'[23]Arc Results'!$I$125</f>
        <v>261.88670694864049</v>
      </c>
      <c r="AC29" s="8">
        <f>'[23]Arc Results'!$I$147</f>
        <v>2813.0853474320243</v>
      </c>
      <c r="AD29" s="8">
        <f>'[23]Arc Results'!$I$158</f>
        <v>2837.843655589124</v>
      </c>
      <c r="AE29" s="8">
        <f>'[23]Arc Results'!$I$213</f>
        <v>4553.0211480362541</v>
      </c>
      <c r="AF29" s="8">
        <f>'[23]Arc Results'!$I$224</f>
        <v>4829.5317220543802</v>
      </c>
      <c r="AG29" s="8">
        <f>'[23]Arc Results'!$I$180</f>
        <v>3063</v>
      </c>
      <c r="AH29" s="8">
        <f>'[23]Arc Results'!$I$191</f>
        <v>3066.9999999999995</v>
      </c>
      <c r="AI29" s="8">
        <f>'[23]Arc Results'!$I$81</f>
        <v>2314</v>
      </c>
      <c r="AJ29" s="8">
        <f>'[23]Arc Results'!$I$92</f>
        <v>2314</v>
      </c>
      <c r="AL29" s="13">
        <f t="shared" si="8"/>
        <v>1.1710381630018782</v>
      </c>
      <c r="AM29" s="13">
        <f t="shared" si="9"/>
        <v>1.1057754852942048</v>
      </c>
      <c r="AN29" s="13">
        <f t="shared" si="10"/>
        <v>1.039638040525549</v>
      </c>
      <c r="AO29" s="13">
        <f t="shared" si="11"/>
        <v>1.0043812810502242</v>
      </c>
      <c r="AP29" s="13">
        <f t="shared" si="12"/>
        <v>1.0294707184544174</v>
      </c>
      <c r="AQ29" s="13">
        <f t="shared" si="13"/>
        <v>1.0006525285481238</v>
      </c>
      <c r="AR29" s="13">
        <f t="shared" si="14"/>
        <v>1</v>
      </c>
    </row>
    <row r="30" spans="1:44" ht="15.6">
      <c r="A30">
        <f t="shared" si="15"/>
        <v>24</v>
      </c>
      <c r="B30" s="6">
        <v>2022</v>
      </c>
      <c r="C30" s="4" t="s">
        <v>54</v>
      </c>
      <c r="D30" s="4" t="s">
        <v>53</v>
      </c>
      <c r="E30" s="3" t="s">
        <v>50</v>
      </c>
      <c r="F30" s="4" t="s">
        <v>47</v>
      </c>
      <c r="G30" s="4" t="s">
        <v>6</v>
      </c>
      <c r="H30" s="4" t="s">
        <v>7</v>
      </c>
      <c r="I30" s="4" t="s">
        <v>23</v>
      </c>
      <c r="J30" s="4">
        <v>500</v>
      </c>
      <c r="K30" s="6">
        <v>0.8</v>
      </c>
      <c r="L30" s="7">
        <f>'[24]Arc Results'!$I$10960+'[24]Arc Results'!$I$10971+'[24]Arc Results'!$I$10982+'[24]Arc Results'!$I$10993+'[24]Arc Results'!$I$11004+'[24]Arc Results'!$I$11015+'[24]Arc Results'!$I$11026+'[24]Arc Results'!$I$11037+'[24]Arc Results'!$I$11048+'[24]Arc Results'!$I$11059+'[24]Arc Results'!$I$11070+'[24]Arc Results'!$I$11081+'[24]Arc Results'!$I$11092+'[24]Arc Results'!$I$11103+'[24]Arc Results'!$I$11114+'[24]Arc Results'!$I$11125+'[24]Arc Results'!$I$11136+'[24]Arc Results'!$I$11147+'[24]Arc Results'!$I$11158+'[24]Arc Results'!$I$11169+'[24]Arc Results'!$I$11180+'[24]Arc Results'!$I$11191+'[24]Arc Results'!$I$11202+'[24]Arc Results'!$I$11213+'[24]Arc Results'!$I$11224+'[24]Arc Results'!$I$11235+'[24]Arc Results'!$I$11246+'[24]Arc Results'!$I$11257+'[24]Arc Results'!$I$11268</f>
        <v>3225.7444277945656</v>
      </c>
      <c r="M30" s="7">
        <f>'[24]Arc Results'!$I$257</f>
        <v>14299.710171428573</v>
      </c>
      <c r="N30" s="22"/>
      <c r="O30" s="23">
        <f t="shared" si="1"/>
        <v>5589.0332326283988</v>
      </c>
      <c r="P30" s="23">
        <f t="shared" si="2"/>
        <v>8887.1942864048324</v>
      </c>
      <c r="Q30" s="24">
        <f t="shared" si="3"/>
        <v>6106.0872356495465</v>
      </c>
      <c r="R30" s="24">
        <f t="shared" si="4"/>
        <v>0</v>
      </c>
      <c r="S30" s="24">
        <f t="shared" si="5"/>
        <v>1360.8134441087614</v>
      </c>
      <c r="T30" s="25">
        <f t="shared" si="6"/>
        <v>458.8716012084592</v>
      </c>
      <c r="U30" s="8">
        <f t="shared" si="7"/>
        <v>6130</v>
      </c>
      <c r="V30" s="8"/>
      <c r="W30" s="8">
        <f>'[24]Arc Results'!$I$15</f>
        <v>0</v>
      </c>
      <c r="X30" s="8">
        <f>'[24]Arc Results'!$I$26</f>
        <v>0</v>
      </c>
      <c r="Y30" s="8">
        <f>'[24]Arc Results'!$I$48</f>
        <v>562.34592145015108</v>
      </c>
      <c r="Z30" s="8">
        <f>'[24]Arc Results'!$I$59</f>
        <v>798.46752265861028</v>
      </c>
      <c r="AA30" s="8">
        <f>'[24]Arc Results'!$I$114</f>
        <v>216.95468277945619</v>
      </c>
      <c r="AB30" s="8">
        <f>'[24]Arc Results'!$I$125</f>
        <v>241.916918429003</v>
      </c>
      <c r="AC30" s="8">
        <f>'[24]Arc Results'!$I$147</f>
        <v>2782.1374622356498</v>
      </c>
      <c r="AD30" s="8">
        <f>'[24]Arc Results'!$I$158</f>
        <v>2806.8957703927495</v>
      </c>
      <c r="AE30" s="8">
        <f>'[24]Arc Results'!$I$213</f>
        <v>4331.8126888217521</v>
      </c>
      <c r="AF30" s="8">
        <f>'[24]Arc Results'!$I$224</f>
        <v>4555.3815975830812</v>
      </c>
      <c r="AG30" s="8">
        <f>'[24]Arc Results'!$I$180</f>
        <v>3063</v>
      </c>
      <c r="AH30" s="8">
        <f>'[24]Arc Results'!$I$191</f>
        <v>3066.9999999999995</v>
      </c>
      <c r="AI30" s="8">
        <f>'[24]Arc Results'!$I$81</f>
        <v>2768.7960725075527</v>
      </c>
      <c r="AJ30" s="8">
        <f>'[24]Arc Results'!$I$92</f>
        <v>3337.2911631419938</v>
      </c>
      <c r="AL30" s="13" t="e">
        <f t="shared" si="8"/>
        <v>#DIV/0!</v>
      </c>
      <c r="AM30" s="13">
        <f t="shared" si="9"/>
        <v>1.1735150414854274</v>
      </c>
      <c r="AN30" s="13">
        <f t="shared" si="10"/>
        <v>1.0543991730667308</v>
      </c>
      <c r="AO30" s="13">
        <f t="shared" si="11"/>
        <v>1.0044298015643498</v>
      </c>
      <c r="AP30" s="13">
        <f t="shared" si="12"/>
        <v>1.0251562981022406</v>
      </c>
      <c r="AQ30" s="13">
        <f t="shared" si="13"/>
        <v>1.0006525285481238</v>
      </c>
      <c r="AR30" s="13">
        <f t="shared" si="14"/>
        <v>1.0931030083087188</v>
      </c>
    </row>
    <row r="31" spans="1:44" ht="15.6">
      <c r="A31">
        <f t="shared" si="15"/>
        <v>25</v>
      </c>
      <c r="B31" s="6">
        <v>2022</v>
      </c>
      <c r="C31" s="4" t="s">
        <v>54</v>
      </c>
      <c r="D31" s="4" t="s">
        <v>53</v>
      </c>
      <c r="E31" s="3" t="s">
        <v>50</v>
      </c>
      <c r="F31" s="4" t="s">
        <v>48</v>
      </c>
      <c r="G31" s="4" t="s">
        <v>6</v>
      </c>
      <c r="H31" s="4" t="s">
        <v>7</v>
      </c>
      <c r="I31" s="4" t="s">
        <v>23</v>
      </c>
      <c r="J31" s="4">
        <v>500</v>
      </c>
      <c r="K31" s="6">
        <v>0.8</v>
      </c>
      <c r="L31" s="7">
        <f>'[25]Arc Results'!$I$10960+'[25]Arc Results'!$I$10971+'[25]Arc Results'!$I$10982+'[25]Arc Results'!$I$10993+'[25]Arc Results'!$I$11004+'[25]Arc Results'!$I$11015+'[25]Arc Results'!$I$11026+'[25]Arc Results'!$I$11037+'[25]Arc Results'!$I$11048+'[25]Arc Results'!$I$11059+'[25]Arc Results'!$I$11070+'[25]Arc Results'!$I$11081+'[25]Arc Results'!$I$11092+'[25]Arc Results'!$I$11103+'[25]Arc Results'!$I$11114+'[25]Arc Results'!$I$11125+'[25]Arc Results'!$I$11136+'[25]Arc Results'!$I$11147+'[25]Arc Results'!$I$11158+'[25]Arc Results'!$I$11169+'[25]Arc Results'!$I$11180+'[25]Arc Results'!$I$11191+'[25]Arc Results'!$I$11202+'[25]Arc Results'!$I$11213+'[25]Arc Results'!$I$11224+'[25]Arc Results'!$I$11235+'[25]Arc Results'!$I$11246+'[25]Arc Results'!$I$11257+'[25]Arc Results'!$I$11268</f>
        <v>3288.918699093656</v>
      </c>
      <c r="M31" s="7">
        <f>'[25]Arc Results'!$I$257</f>
        <v>14299.710171428565</v>
      </c>
      <c r="N31" s="22"/>
      <c r="O31" s="23">
        <f t="shared" si="1"/>
        <v>5607.6019637462232</v>
      </c>
      <c r="P31" s="23">
        <f t="shared" si="2"/>
        <v>9050.7401812688804</v>
      </c>
      <c r="Q31" s="24">
        <f t="shared" si="3"/>
        <v>6373.2513105740181</v>
      </c>
      <c r="R31" s="24">
        <f t="shared" si="4"/>
        <v>343.5498489425982</v>
      </c>
      <c r="S31" s="24">
        <f t="shared" si="5"/>
        <v>558.00000000000102</v>
      </c>
      <c r="T31" s="25">
        <f t="shared" si="6"/>
        <v>468.8564954682779</v>
      </c>
      <c r="U31" s="8">
        <f t="shared" si="7"/>
        <v>6130</v>
      </c>
      <c r="V31" s="8"/>
      <c r="W31" s="8">
        <f>'[25]Arc Results'!$I$15</f>
        <v>126.57099697885197</v>
      </c>
      <c r="X31" s="8">
        <f>'[25]Arc Results'!$I$26</f>
        <v>216.97885196374622</v>
      </c>
      <c r="Y31" s="8">
        <f>'[25]Arc Results'!$I$48</f>
        <v>279</v>
      </c>
      <c r="Z31" s="8">
        <f>'[25]Arc Results'!$I$59</f>
        <v>279.00000000000102</v>
      </c>
      <c r="AA31" s="8">
        <f>'[25]Arc Results'!$I$114</f>
        <v>221.94712990936554</v>
      </c>
      <c r="AB31" s="8">
        <f>'[25]Arc Results'!$I$125</f>
        <v>246.90936555891238</v>
      </c>
      <c r="AC31" s="8">
        <f>'[25]Arc Results'!$I$147</f>
        <v>2788.3270392749246</v>
      </c>
      <c r="AD31" s="8">
        <f>'[25]Arc Results'!$I$158</f>
        <v>2819.2749244712991</v>
      </c>
      <c r="AE31" s="8">
        <f>'[25]Arc Results'!$I$213</f>
        <v>4387.1148036253771</v>
      </c>
      <c r="AF31" s="8">
        <f>'[25]Arc Results'!$I$224</f>
        <v>4663.6253776435042</v>
      </c>
      <c r="AG31" s="8">
        <f>'[25]Arc Results'!$I$180</f>
        <v>3063</v>
      </c>
      <c r="AH31" s="8">
        <f>'[25]Arc Results'!$I$191</f>
        <v>3066.9999999999995</v>
      </c>
      <c r="AI31" s="8">
        <f>'[25]Arc Results'!$I$81</f>
        <v>2922.2611293051355</v>
      </c>
      <c r="AJ31" s="8">
        <f>'[25]Arc Results'!$I$92</f>
        <v>3450.9901812688822</v>
      </c>
      <c r="AL31" s="13">
        <f t="shared" si="8"/>
        <v>1.263157894736842</v>
      </c>
      <c r="AM31" s="13">
        <f t="shared" si="9"/>
        <v>1.0000000000000018</v>
      </c>
      <c r="AN31" s="13">
        <f t="shared" si="10"/>
        <v>1.0532406736193671</v>
      </c>
      <c r="AO31" s="13">
        <f t="shared" si="11"/>
        <v>1.0055189161777986</v>
      </c>
      <c r="AP31" s="13">
        <f t="shared" si="12"/>
        <v>1.0305511558701448</v>
      </c>
      <c r="AQ31" s="13">
        <f t="shared" si="13"/>
        <v>1.0006525285481238</v>
      </c>
      <c r="AR31" s="13">
        <f t="shared" si="14"/>
        <v>1.0829606469599777</v>
      </c>
    </row>
    <row r="32" spans="1:44" ht="15.6">
      <c r="A32">
        <f t="shared" si="15"/>
        <v>26</v>
      </c>
      <c r="B32" s="6">
        <v>2022</v>
      </c>
      <c r="C32" s="4" t="s">
        <v>54</v>
      </c>
      <c r="D32" s="4" t="s">
        <v>53</v>
      </c>
      <c r="E32" s="3" t="s">
        <v>50</v>
      </c>
      <c r="F32" s="4" t="s">
        <v>49</v>
      </c>
      <c r="G32" s="4" t="s">
        <v>6</v>
      </c>
      <c r="H32" s="4" t="s">
        <v>7</v>
      </c>
      <c r="I32" s="4" t="s">
        <v>23</v>
      </c>
      <c r="J32" s="4">
        <v>500</v>
      </c>
      <c r="K32" s="6">
        <v>0.8</v>
      </c>
      <c r="L32" s="7">
        <f>'[26]Arc Results'!$I$10960+'[26]Arc Results'!$I$10971+'[26]Arc Results'!$I$10982+'[26]Arc Results'!$I$10993+'[26]Arc Results'!$I$11004+'[26]Arc Results'!$I$11015+'[26]Arc Results'!$I$11026+'[26]Arc Results'!$I$11037+'[26]Arc Results'!$I$11048+'[26]Arc Results'!$I$11059+'[26]Arc Results'!$I$11070+'[26]Arc Results'!$I$11081+'[26]Arc Results'!$I$11092+'[26]Arc Results'!$I$11103+'[26]Arc Results'!$I$11114+'[26]Arc Results'!$I$11125+'[26]Arc Results'!$I$11136+'[26]Arc Results'!$I$11147+'[26]Arc Results'!$I$11158+'[26]Arc Results'!$I$11169+'[26]Arc Results'!$I$11180+'[26]Arc Results'!$I$11191+'[26]Arc Results'!$I$11202+'[26]Arc Results'!$I$11213+'[26]Arc Results'!$I$11224+'[26]Arc Results'!$I$11235+'[26]Arc Results'!$I$11246+'[26]Arc Results'!$I$11257+'[26]Arc Results'!$I$11268</f>
        <v>3263.1294241691835</v>
      </c>
      <c r="M32" s="7">
        <f>'[26]Arc Results'!$I$257</f>
        <v>14299.710171428573</v>
      </c>
      <c r="N32" s="22"/>
      <c r="O32" s="23">
        <f t="shared" si="1"/>
        <v>5582.843655589124</v>
      </c>
      <c r="P32" s="23">
        <f t="shared" si="2"/>
        <v>8849.8736670694834</v>
      </c>
      <c r="Q32" s="24">
        <f t="shared" si="3"/>
        <v>5992.388217522659</v>
      </c>
      <c r="R32" s="24">
        <f t="shared" si="4"/>
        <v>289.30513595166161</v>
      </c>
      <c r="S32" s="24">
        <f t="shared" si="5"/>
        <v>1313.5891238670695</v>
      </c>
      <c r="T32" s="25">
        <f t="shared" si="6"/>
        <v>374.00000000000045</v>
      </c>
      <c r="U32" s="8">
        <f t="shared" si="7"/>
        <v>6130</v>
      </c>
      <c r="V32" s="8"/>
      <c r="W32" s="8">
        <f>'[26]Arc Results'!$I$15</f>
        <v>108.48942598187311</v>
      </c>
      <c r="X32" s="8">
        <f>'[26]Arc Results'!$I$26</f>
        <v>180.81570996978851</v>
      </c>
      <c r="Y32" s="8">
        <f>'[26]Arc Results'!$I$48</f>
        <v>562.34592145015108</v>
      </c>
      <c r="Z32" s="8">
        <f>'[26]Arc Results'!$I$59</f>
        <v>751.24320241691839</v>
      </c>
      <c r="AA32" s="8">
        <f>'[26]Arc Results'!$I$114</f>
        <v>187</v>
      </c>
      <c r="AB32" s="8">
        <f>'[26]Arc Results'!$I$125</f>
        <v>187.00000000000045</v>
      </c>
      <c r="AC32" s="8">
        <f>'[26]Arc Results'!$I$147</f>
        <v>2775.9478851963745</v>
      </c>
      <c r="AD32" s="8">
        <f>'[26]Arc Results'!$I$158</f>
        <v>2806.8957703927495</v>
      </c>
      <c r="AE32" s="8">
        <f>'[26]Arc Results'!$I$213</f>
        <v>4296.8525190332293</v>
      </c>
      <c r="AF32" s="8">
        <f>'[26]Arc Results'!$I$224</f>
        <v>4553.0211480362541</v>
      </c>
      <c r="AG32" s="8">
        <f>'[26]Arc Results'!$I$180</f>
        <v>3063</v>
      </c>
      <c r="AH32" s="8">
        <f>'[26]Arc Results'!$I$191</f>
        <v>3066.9999999999995</v>
      </c>
      <c r="AI32" s="8">
        <f>'[26]Arc Results'!$I$81</f>
        <v>2768.7960725075527</v>
      </c>
      <c r="AJ32" s="8">
        <f>'[26]Arc Results'!$I$92</f>
        <v>3223.5921450151059</v>
      </c>
      <c r="AL32" s="13">
        <f t="shared" si="8"/>
        <v>1.25</v>
      </c>
      <c r="AM32" s="13">
        <f t="shared" si="9"/>
        <v>1.1438024093947075</v>
      </c>
      <c r="AN32" s="13">
        <f t="shared" si="10"/>
        <v>1.0000000000000011</v>
      </c>
      <c r="AO32" s="13">
        <f t="shared" si="11"/>
        <v>1.0055433909859526</v>
      </c>
      <c r="AP32" s="13">
        <f t="shared" si="12"/>
        <v>1.0289460209987213</v>
      </c>
      <c r="AQ32" s="13">
        <f t="shared" si="13"/>
        <v>1.0006525285481238</v>
      </c>
      <c r="AR32" s="13">
        <f t="shared" si="14"/>
        <v>1.07589562892098</v>
      </c>
    </row>
    <row r="33" spans="1:44" ht="15.6">
      <c r="A33">
        <f t="shared" si="15"/>
        <v>27</v>
      </c>
      <c r="B33" s="6">
        <v>2022</v>
      </c>
      <c r="C33" s="4" t="s">
        <v>55</v>
      </c>
      <c r="D33" s="4" t="s">
        <v>4</v>
      </c>
      <c r="E33" s="3" t="s">
        <v>50</v>
      </c>
      <c r="F33" s="4" t="s">
        <v>5</v>
      </c>
      <c r="G33" s="4" t="s">
        <v>6</v>
      </c>
      <c r="H33" s="4" t="s">
        <v>7</v>
      </c>
      <c r="I33" s="4" t="s">
        <v>23</v>
      </c>
      <c r="J33" s="4">
        <v>500</v>
      </c>
      <c r="K33" s="6">
        <v>0.8</v>
      </c>
      <c r="L33" s="7">
        <f>'[27]Arc Results'!$I$10960+'[27]Arc Results'!$I$10971+'[27]Arc Results'!$I$10982+'[27]Arc Results'!$I$10993+'[27]Arc Results'!$I$11004+'[27]Arc Results'!$I$11015+'[27]Arc Results'!$I$11026+'[27]Arc Results'!$I$11037+'[27]Arc Results'!$I$11048+'[27]Arc Results'!$I$11059+'[27]Arc Results'!$I$11070+'[27]Arc Results'!$I$11081+'[27]Arc Results'!$I$11092+'[27]Arc Results'!$I$11103+'[27]Arc Results'!$I$11114+'[27]Arc Results'!$I$11125+'[27]Arc Results'!$I$11136+'[27]Arc Results'!$I$11147+'[27]Arc Results'!$I$11158+'[27]Arc Results'!$I$11169+'[27]Arc Results'!$I$11180+'[27]Arc Results'!$I$11191+'[27]Arc Results'!$I$11202+'[27]Arc Results'!$I$11213+'[27]Arc Results'!$I$11224+'[27]Arc Results'!$I$11235+'[27]Arc Results'!$I$11246+'[27]Arc Results'!$I$11257+'[27]Arc Results'!$I$11268</f>
        <v>3935.8572143629376</v>
      </c>
      <c r="M33" s="7">
        <f>'[27]Arc Results'!$I$257</f>
        <v>6165.6514285714366</v>
      </c>
      <c r="N33" s="22"/>
      <c r="O33" s="23">
        <f t="shared" si="1"/>
        <v>5703.5762548262555</v>
      </c>
      <c r="P33" s="23">
        <f t="shared" si="2"/>
        <v>9908.2432432432433</v>
      </c>
      <c r="Q33" s="24">
        <f t="shared" si="3"/>
        <v>7307.4085760536318</v>
      </c>
      <c r="R33" s="24">
        <f t="shared" si="4"/>
        <v>589.18918918918916</v>
      </c>
      <c r="S33" s="24">
        <f t="shared" si="5"/>
        <v>2247.864864864865</v>
      </c>
      <c r="T33" s="25">
        <f t="shared" si="6"/>
        <v>546.26833976833973</v>
      </c>
      <c r="U33" s="8">
        <f t="shared" si="7"/>
        <v>6130</v>
      </c>
      <c r="V33" s="8"/>
      <c r="W33" s="8">
        <f>'[27]Arc Results'!$I$15</f>
        <v>254.18918918918914</v>
      </c>
      <c r="X33" s="8">
        <f>'[27]Arc Results'!$I$26</f>
        <v>335</v>
      </c>
      <c r="Y33" s="8">
        <f>'[27]Arc Results'!$I$48</f>
        <v>1003.2277992277992</v>
      </c>
      <c r="Z33" s="8">
        <f>'[27]Arc Results'!$I$59</f>
        <v>1244.6370656370657</v>
      </c>
      <c r="AA33" s="8">
        <f>'[27]Arc Results'!$I$114</f>
        <v>257.18339768339769</v>
      </c>
      <c r="AB33" s="8">
        <f>'[27]Arc Results'!$I$125</f>
        <v>289.0849420849421</v>
      </c>
      <c r="AC33" s="8">
        <f>'[27]Arc Results'!$I$147</f>
        <v>2832.0125482625485</v>
      </c>
      <c r="AD33" s="8">
        <f>'[27]Arc Results'!$I$158</f>
        <v>2871.5637065637065</v>
      </c>
      <c r="AE33" s="8">
        <f>'[27]Arc Results'!$I$213</f>
        <v>4777.4324324324325</v>
      </c>
      <c r="AF33" s="8">
        <f>'[27]Arc Results'!$I$224</f>
        <v>5130.8108108108108</v>
      </c>
      <c r="AG33" s="8">
        <f>'[27]Arc Results'!$I$180</f>
        <v>3063</v>
      </c>
      <c r="AH33" s="8">
        <f>'[27]Arc Results'!$I$191</f>
        <v>3067</v>
      </c>
      <c r="AI33" s="8">
        <f>'[27]Arc Results'!$I$81</f>
        <v>3653.7042880268159</v>
      </c>
      <c r="AJ33" s="8">
        <f>'[27]Arc Results'!$I$81</f>
        <v>3653.7042880268159</v>
      </c>
      <c r="AL33" s="13">
        <f t="shared" si="8"/>
        <v>1.1371559633027524</v>
      </c>
      <c r="AM33" s="13">
        <f t="shared" si="9"/>
        <v>1.1073949195890738</v>
      </c>
      <c r="AN33" s="13">
        <f t="shared" si="10"/>
        <v>1.0583990359299849</v>
      </c>
      <c r="AO33" s="13">
        <f t="shared" si="11"/>
        <v>1.0069344489376626</v>
      </c>
      <c r="AP33" s="13">
        <f t="shared" si="12"/>
        <v>1.0356650891286261</v>
      </c>
      <c r="AQ33" s="13">
        <f t="shared" si="13"/>
        <v>1.000652528548124</v>
      </c>
      <c r="AR33" s="13">
        <f t="shared" si="14"/>
        <v>1</v>
      </c>
    </row>
    <row r="34" spans="1:44" ht="15.6">
      <c r="A34">
        <f t="shared" si="15"/>
        <v>28</v>
      </c>
      <c r="B34" s="6">
        <v>2022</v>
      </c>
      <c r="C34" s="4" t="s">
        <v>55</v>
      </c>
      <c r="D34" s="4" t="s">
        <v>4</v>
      </c>
      <c r="E34" s="3" t="s">
        <v>50</v>
      </c>
      <c r="F34" s="4" t="s">
        <v>38</v>
      </c>
      <c r="G34" s="4" t="s">
        <v>6</v>
      </c>
      <c r="H34" s="4" t="s">
        <v>7</v>
      </c>
      <c r="I34" s="4" t="s">
        <v>23</v>
      </c>
      <c r="J34" s="4">
        <v>500</v>
      </c>
      <c r="K34" s="6">
        <v>0.8</v>
      </c>
      <c r="L34" s="7">
        <f>'[28]Arc Results'!$I$10960+'[28]Arc Results'!$I$10971+'[28]Arc Results'!$I$10982+'[28]Arc Results'!$I$10993+'[28]Arc Results'!$I$11004+'[28]Arc Results'!$I$11015+'[28]Arc Results'!$I$11026+'[28]Arc Results'!$I$11037+'[28]Arc Results'!$I$11048+'[28]Arc Results'!$I$11059+'[28]Arc Results'!$I$11070+'[28]Arc Results'!$I$11081+'[28]Arc Results'!$I$11092+'[28]Arc Results'!$I$11103+'[28]Arc Results'!$I$11114+'[28]Arc Results'!$I$11125+'[28]Arc Results'!$I$11136+'[28]Arc Results'!$I$11147+'[28]Arc Results'!$I$11158+'[28]Arc Results'!$I$11169+'[28]Arc Results'!$I$11180+'[28]Arc Results'!$I$11191+'[28]Arc Results'!$I$11202+'[28]Arc Results'!$I$11213+'[28]Arc Results'!$I$11224+'[28]Arc Results'!$I$11235+'[28]Arc Results'!$I$11246+'[28]Arc Results'!$I$11257+'[28]Arc Results'!$I$11268</f>
        <v>3829.7891641698839</v>
      </c>
      <c r="M34" s="7">
        <f>'[28]Arc Results'!$I$257</f>
        <v>6165.6514285714466</v>
      </c>
      <c r="N34" s="22"/>
      <c r="O34" s="23">
        <f t="shared" si="1"/>
        <v>6124</v>
      </c>
      <c r="P34" s="23">
        <f t="shared" si="2"/>
        <v>9821.6454077179314</v>
      </c>
      <c r="Q34" s="24">
        <f t="shared" si="3"/>
        <v>7243.516409266409</v>
      </c>
      <c r="R34" s="24">
        <f t="shared" si="4"/>
        <v>566.08108108108104</v>
      </c>
      <c r="S34" s="24">
        <f t="shared" si="5"/>
        <v>2127.1602316602316</v>
      </c>
      <c r="T34" s="25">
        <f t="shared" si="6"/>
        <v>533.50772200772201</v>
      </c>
      <c r="U34" s="8">
        <f t="shared" si="7"/>
        <v>6130</v>
      </c>
      <c r="V34" s="8"/>
      <c r="W34" s="8">
        <f>'[28]Arc Results'!$I$15</f>
        <v>231.08108108108104</v>
      </c>
      <c r="X34" s="8">
        <f>'[28]Arc Results'!$I$26</f>
        <v>335</v>
      </c>
      <c r="Y34" s="8">
        <f>'[28]Arc Results'!$I$48</f>
        <v>942.87548262548262</v>
      </c>
      <c r="Z34" s="8">
        <f>'[28]Arc Results'!$I$59</f>
        <v>1184.284749034749</v>
      </c>
      <c r="AA34" s="8">
        <f>'[28]Arc Results'!$I$114</f>
        <v>250.8030888030888</v>
      </c>
      <c r="AB34" s="8">
        <f>'[28]Arc Results'!$I$125</f>
        <v>282.70463320463318</v>
      </c>
      <c r="AC34" s="8">
        <f>'[28]Arc Results'!$I$147</f>
        <v>2863.6534749034749</v>
      </c>
      <c r="AD34" s="8">
        <f>'[28]Arc Results'!$I$158</f>
        <v>3260.3465250965255</v>
      </c>
      <c r="AE34" s="8">
        <f>'[28]Arc Results'!$I$213</f>
        <v>4761.5102725827965</v>
      </c>
      <c r="AF34" s="8">
        <f>'[28]Arc Results'!$I$224</f>
        <v>5060.135135135135</v>
      </c>
      <c r="AG34" s="8">
        <f>'[28]Arc Results'!$I$180</f>
        <v>3063</v>
      </c>
      <c r="AH34" s="8">
        <f>'[28]Arc Results'!$I$191</f>
        <v>3067</v>
      </c>
      <c r="AI34" s="8">
        <f>'[28]Arc Results'!$I$81</f>
        <v>3621.7582046332045</v>
      </c>
      <c r="AJ34" s="8">
        <f>'[28]Arc Results'!$I$81</f>
        <v>3621.7582046332045</v>
      </c>
      <c r="AL34" s="13">
        <f t="shared" si="8"/>
        <v>1.1835760324659825</v>
      </c>
      <c r="AM34" s="13">
        <f t="shared" si="9"/>
        <v>1.1134889900705074</v>
      </c>
      <c r="AN34" s="13">
        <f t="shared" si="10"/>
        <v>1.0597958437817749</v>
      </c>
      <c r="AO34" s="13">
        <f t="shared" si="11"/>
        <v>1.0647767880785517</v>
      </c>
      <c r="AP34" s="13">
        <f t="shared" si="12"/>
        <v>1.0304047692780354</v>
      </c>
      <c r="AQ34" s="13">
        <f t="shared" si="13"/>
        <v>1.000652528548124</v>
      </c>
      <c r="AR34" s="13">
        <f t="shared" si="14"/>
        <v>1</v>
      </c>
    </row>
    <row r="35" spans="1:44" ht="15.6">
      <c r="A35">
        <f t="shared" si="15"/>
        <v>29</v>
      </c>
      <c r="B35" s="6">
        <v>2022</v>
      </c>
      <c r="C35" s="4" t="s">
        <v>55</v>
      </c>
      <c r="D35" s="4" t="s">
        <v>4</v>
      </c>
      <c r="E35" s="3" t="s">
        <v>50</v>
      </c>
      <c r="F35" s="4" t="s">
        <v>39</v>
      </c>
      <c r="G35" s="4" t="s">
        <v>6</v>
      </c>
      <c r="H35" s="4" t="s">
        <v>7</v>
      </c>
      <c r="I35" s="4" t="s">
        <v>23</v>
      </c>
      <c r="J35" s="4">
        <v>500</v>
      </c>
      <c r="K35" s="6">
        <v>0.8</v>
      </c>
      <c r="L35" s="7">
        <f>'[29]Arc Results'!$I$10960+'[29]Arc Results'!$I$10971+'[29]Arc Results'!$I$10982+'[29]Arc Results'!$I$10993+'[29]Arc Results'!$I$11004+'[29]Arc Results'!$I$11015+'[29]Arc Results'!$I$11026+'[29]Arc Results'!$I$11037+'[29]Arc Results'!$I$11048+'[29]Arc Results'!$I$11059+'[29]Arc Results'!$I$11070+'[29]Arc Results'!$I$11081+'[29]Arc Results'!$I$11092+'[29]Arc Results'!$I$11103+'[29]Arc Results'!$I$11114+'[29]Arc Results'!$I$11125+'[29]Arc Results'!$I$11136+'[29]Arc Results'!$I$11147+'[29]Arc Results'!$I$11158+'[29]Arc Results'!$I$11169+'[29]Arc Results'!$I$11180+'[29]Arc Results'!$I$11191+'[29]Arc Results'!$I$11202+'[29]Arc Results'!$I$11213+'[29]Arc Results'!$I$11224+'[29]Arc Results'!$I$11235+'[29]Arc Results'!$I$11246+'[29]Arc Results'!$I$11257+'[29]Arc Results'!$I$11268</f>
        <v>3487.5445650965326</v>
      </c>
      <c r="M35" s="7">
        <f>'[29]Arc Results'!$I$257</f>
        <v>6165.6514285714356</v>
      </c>
      <c r="N35" s="22"/>
      <c r="O35" s="23">
        <f t="shared" si="1"/>
        <v>5648.2046332046339</v>
      </c>
      <c r="P35" s="23">
        <f t="shared" si="2"/>
        <v>11504.000000000007</v>
      </c>
      <c r="Q35" s="24">
        <f t="shared" si="3"/>
        <v>6371.6776061776063</v>
      </c>
      <c r="R35" s="24">
        <f t="shared" si="4"/>
        <v>462.16216216216208</v>
      </c>
      <c r="S35" s="24">
        <f t="shared" si="5"/>
        <v>1809.1633249420761</v>
      </c>
      <c r="T35" s="25">
        <f t="shared" si="6"/>
        <v>501.6061776061776</v>
      </c>
      <c r="U35" s="8">
        <f t="shared" si="7"/>
        <v>6130</v>
      </c>
      <c r="V35" s="8"/>
      <c r="W35" s="8">
        <f>'[29]Arc Results'!$I$15</f>
        <v>184.86486486486484</v>
      </c>
      <c r="X35" s="8">
        <f>'[29]Arc Results'!$I$26</f>
        <v>277.29729729729723</v>
      </c>
      <c r="Y35" s="8">
        <f>'[29]Arc Results'!$I$48</f>
        <v>761.81853281853284</v>
      </c>
      <c r="Z35" s="8">
        <f>'[29]Arc Results'!$I$59</f>
        <v>1047.3447921235434</v>
      </c>
      <c r="AA35" s="8">
        <f>'[29]Arc Results'!$I$114</f>
        <v>238.04247104247105</v>
      </c>
      <c r="AB35" s="8">
        <f>'[29]Arc Results'!$I$125</f>
        <v>263.56370656370655</v>
      </c>
      <c r="AC35" s="8">
        <f>'[29]Arc Results'!$I$147</f>
        <v>2808.2818532818533</v>
      </c>
      <c r="AD35" s="8">
        <f>'[29]Arc Results'!$I$158</f>
        <v>2839.9227799227801</v>
      </c>
      <c r="AE35" s="8">
        <f>'[29]Arc Results'!$I$213</f>
        <v>5176.8000000000056</v>
      </c>
      <c r="AF35" s="8">
        <f>'[29]Arc Results'!$I$224</f>
        <v>6327.2000000000007</v>
      </c>
      <c r="AG35" s="8">
        <f>'[29]Arc Results'!$I$180</f>
        <v>3063</v>
      </c>
      <c r="AH35" s="8">
        <f>'[29]Arc Results'!$I$191</f>
        <v>3067</v>
      </c>
      <c r="AI35" s="8">
        <f>'[29]Arc Results'!$I$81</f>
        <v>3185.8388030888032</v>
      </c>
      <c r="AJ35" s="8">
        <f>'[29]Arc Results'!$I$81</f>
        <v>3185.8388030888032</v>
      </c>
      <c r="AL35" s="13">
        <f t="shared" si="8"/>
        <v>1.2</v>
      </c>
      <c r="AM35" s="13">
        <f t="shared" si="9"/>
        <v>1.1578222680996213</v>
      </c>
      <c r="AN35" s="13">
        <f t="shared" si="10"/>
        <v>1.0508790295267711</v>
      </c>
      <c r="AO35" s="13">
        <f t="shared" si="11"/>
        <v>1.0056019441036035</v>
      </c>
      <c r="AP35" s="13">
        <f t="shared" si="12"/>
        <v>1.0999999999999994</v>
      </c>
      <c r="AQ35" s="13">
        <f t="shared" si="13"/>
        <v>1.000652528548124</v>
      </c>
      <c r="AR35" s="13">
        <f t="shared" si="14"/>
        <v>1</v>
      </c>
    </row>
    <row r="36" spans="1:44" ht="15.6">
      <c r="A36">
        <f t="shared" si="15"/>
        <v>30</v>
      </c>
      <c r="B36" s="6">
        <v>2022</v>
      </c>
      <c r="C36" s="4" t="s">
        <v>55</v>
      </c>
      <c r="D36" s="4" t="s">
        <v>4</v>
      </c>
      <c r="E36" s="3" t="s">
        <v>50</v>
      </c>
      <c r="F36" s="4" t="s">
        <v>40</v>
      </c>
      <c r="G36" s="4" t="s">
        <v>6</v>
      </c>
      <c r="H36" s="4" t="s">
        <v>7</v>
      </c>
      <c r="I36" s="4" t="s">
        <v>23</v>
      </c>
      <c r="J36" s="4">
        <v>500</v>
      </c>
      <c r="K36" s="6">
        <v>0.8</v>
      </c>
      <c r="L36" s="7">
        <f>'[30]Arc Results'!$I$10960+'[30]Arc Results'!$I$10971+'[30]Arc Results'!$I$10982+'[30]Arc Results'!$I$10993+'[30]Arc Results'!$I$11004+'[30]Arc Results'!$I$11015+'[30]Arc Results'!$I$11026+'[30]Arc Results'!$I$11037+'[30]Arc Results'!$I$11048+'[30]Arc Results'!$I$11059+'[30]Arc Results'!$I$11070+'[30]Arc Results'!$I$11081+'[30]Arc Results'!$I$11092+'[30]Arc Results'!$I$11103+'[30]Arc Results'!$I$11114+'[30]Arc Results'!$I$11125+'[30]Arc Results'!$I$11136+'[30]Arc Results'!$I$11147+'[30]Arc Results'!$I$11158+'[30]Arc Results'!$I$11169+'[30]Arc Results'!$I$11180+'[30]Arc Results'!$I$11191+'[30]Arc Results'!$I$11202+'[30]Arc Results'!$I$11213+'[30]Arc Results'!$I$11224+'[30]Arc Results'!$I$11235+'[30]Arc Results'!$I$11246+'[30]Arc Results'!$I$11257+'[30]Arc Results'!$I$11268</f>
        <v>3724.2513218532872</v>
      </c>
      <c r="M36" s="7">
        <f>'[30]Arc Results'!$I$257</f>
        <v>6165.6514285714411</v>
      </c>
      <c r="N36" s="22"/>
      <c r="O36" s="23">
        <f t="shared" si="1"/>
        <v>5553.2818532818528</v>
      </c>
      <c r="P36" s="23">
        <f t="shared" si="2"/>
        <v>8609.4762013899599</v>
      </c>
      <c r="Q36" s="24">
        <f t="shared" si="3"/>
        <v>10089.000000000004</v>
      </c>
      <c r="R36" s="24">
        <f t="shared" si="4"/>
        <v>184.86486486486484</v>
      </c>
      <c r="S36" s="24">
        <f t="shared" si="5"/>
        <v>1101.1708494208494</v>
      </c>
      <c r="T36" s="25">
        <f t="shared" si="6"/>
        <v>425.04247104247099</v>
      </c>
      <c r="U36" s="8">
        <f t="shared" si="7"/>
        <v>6130</v>
      </c>
      <c r="V36" s="8"/>
      <c r="W36" s="8">
        <f>'[30]Arc Results'!$I$15</f>
        <v>46.21621621621621</v>
      </c>
      <c r="X36" s="8">
        <f>'[30]Arc Results'!$I$26</f>
        <v>138.64864864864862</v>
      </c>
      <c r="Y36" s="8">
        <f>'[30]Arc Results'!$I$48</f>
        <v>399.70463320463318</v>
      </c>
      <c r="Z36" s="8">
        <f>'[30]Arc Results'!$I$59</f>
        <v>701.46621621621625</v>
      </c>
      <c r="AA36" s="8">
        <f>'[30]Arc Results'!$I$114</f>
        <v>199.76061776061775</v>
      </c>
      <c r="AB36" s="8">
        <f>'[30]Arc Results'!$I$125</f>
        <v>225.28185328185327</v>
      </c>
      <c r="AC36" s="8">
        <f>'[30]Arc Results'!$I$147</f>
        <v>2760.8204633204632</v>
      </c>
      <c r="AD36" s="8">
        <f>'[30]Arc Results'!$I$158</f>
        <v>2792.4613899613901</v>
      </c>
      <c r="AE36" s="8">
        <f>'[30]Arc Results'!$I$213</f>
        <v>4141.3513513513517</v>
      </c>
      <c r="AF36" s="8">
        <f>'[30]Arc Results'!$I$224</f>
        <v>4468.1248500386082</v>
      </c>
      <c r="AG36" s="8">
        <f>'[30]Arc Results'!$I$180</f>
        <v>3063</v>
      </c>
      <c r="AH36" s="8">
        <f>'[30]Arc Results'!$I$191</f>
        <v>3067</v>
      </c>
      <c r="AI36" s="8">
        <f>'[30]Arc Results'!$I$81</f>
        <v>5044.5000000000018</v>
      </c>
      <c r="AJ36" s="8">
        <f>'[30]Arc Results'!$I$81</f>
        <v>5044.5000000000018</v>
      </c>
      <c r="AL36" s="13">
        <f t="shared" si="8"/>
        <v>1.4999999999999998</v>
      </c>
      <c r="AM36" s="13">
        <f t="shared" si="9"/>
        <v>1.2740370244728978</v>
      </c>
      <c r="AN36" s="13">
        <f t="shared" si="10"/>
        <v>1.0600439656268736</v>
      </c>
      <c r="AO36" s="13">
        <f t="shared" si="11"/>
        <v>1.0056976986720436</v>
      </c>
      <c r="AP36" s="13">
        <f t="shared" si="12"/>
        <v>1.0379550963430855</v>
      </c>
      <c r="AQ36" s="13">
        <f t="shared" si="13"/>
        <v>1.000652528548124</v>
      </c>
      <c r="AR36" s="13">
        <f t="shared" si="14"/>
        <v>1</v>
      </c>
    </row>
    <row r="37" spans="1:44" ht="15.6">
      <c r="A37">
        <f t="shared" si="15"/>
        <v>31</v>
      </c>
      <c r="B37" s="6">
        <v>2022</v>
      </c>
      <c r="C37" s="4" t="s">
        <v>55</v>
      </c>
      <c r="D37" s="4" t="s">
        <v>4</v>
      </c>
      <c r="E37" s="3" t="s">
        <v>50</v>
      </c>
      <c r="F37" s="4" t="s">
        <v>41</v>
      </c>
      <c r="G37" s="4" t="s">
        <v>6</v>
      </c>
      <c r="H37" s="4" t="s">
        <v>7</v>
      </c>
      <c r="I37" s="4" t="s">
        <v>23</v>
      </c>
      <c r="J37" s="4">
        <v>500</v>
      </c>
      <c r="K37" s="6">
        <v>0.8</v>
      </c>
      <c r="L37" s="7">
        <f>'[31]Arc Results'!$I$10960+'[31]Arc Results'!$I$10971+'[31]Arc Results'!$I$10982+'[31]Arc Results'!$I$10993+'[31]Arc Results'!$I$11004+'[31]Arc Results'!$I$11015+'[31]Arc Results'!$I$11026+'[31]Arc Results'!$I$11037+'[31]Arc Results'!$I$11048+'[31]Arc Results'!$I$11059+'[31]Arc Results'!$I$11070+'[31]Arc Results'!$I$11081+'[31]Arc Results'!$I$11092+'[31]Arc Results'!$I$11103+'[31]Arc Results'!$I$11114+'[31]Arc Results'!$I$11125+'[31]Arc Results'!$I$11136+'[31]Arc Results'!$I$11147+'[31]Arc Results'!$I$11158+'[31]Arc Results'!$I$11169+'[31]Arc Results'!$I$11180+'[31]Arc Results'!$I$11191+'[31]Arc Results'!$I$11202+'[31]Arc Results'!$I$11213+'[31]Arc Results'!$I$11224+'[31]Arc Results'!$I$11235+'[31]Arc Results'!$I$11246+'[31]Arc Results'!$I$11257+'[31]Arc Results'!$I$11268</f>
        <v>3935.8572143629358</v>
      </c>
      <c r="M37" s="7">
        <f>'[31]Arc Results'!$I$257</f>
        <v>6165.6514285714275</v>
      </c>
      <c r="N37" s="22"/>
      <c r="O37" s="23">
        <f t="shared" si="1"/>
        <v>5703.5762548262555</v>
      </c>
      <c r="P37" s="23">
        <f t="shared" si="2"/>
        <v>9908.2432432432433</v>
      </c>
      <c r="Q37" s="24">
        <f t="shared" si="3"/>
        <v>7243.516409266409</v>
      </c>
      <c r="R37" s="24">
        <f t="shared" si="4"/>
        <v>670</v>
      </c>
      <c r="S37" s="24">
        <f t="shared" si="5"/>
        <v>2199.0001374476633</v>
      </c>
      <c r="T37" s="25">
        <f t="shared" si="6"/>
        <v>546.26833976833973</v>
      </c>
      <c r="U37" s="8">
        <f t="shared" si="7"/>
        <v>6130</v>
      </c>
      <c r="V37" s="8"/>
      <c r="W37" s="8">
        <f>'[31]Arc Results'!$I$15</f>
        <v>335</v>
      </c>
      <c r="X37" s="8">
        <f>'[31]Arc Results'!$I$26</f>
        <v>335</v>
      </c>
      <c r="Y37" s="8">
        <f>'[31]Arc Results'!$I$48</f>
        <v>954.3630718105976</v>
      </c>
      <c r="Z37" s="8">
        <f>'[31]Arc Results'!$I$59</f>
        <v>1244.6370656370657</v>
      </c>
      <c r="AA37" s="8">
        <f>'[31]Arc Results'!$I$114</f>
        <v>257.18339768339769</v>
      </c>
      <c r="AB37" s="8">
        <f>'[31]Arc Results'!$I$125</f>
        <v>289.0849420849421</v>
      </c>
      <c r="AC37" s="8">
        <f>'[31]Arc Results'!$I$147</f>
        <v>2832.0125482625485</v>
      </c>
      <c r="AD37" s="8">
        <f>'[31]Arc Results'!$I$158</f>
        <v>2871.5637065637065</v>
      </c>
      <c r="AE37" s="8">
        <f>'[31]Arc Results'!$I$213</f>
        <v>4777.4324324324325</v>
      </c>
      <c r="AF37" s="8">
        <f>'[31]Arc Results'!$I$224</f>
        <v>5130.8108108108108</v>
      </c>
      <c r="AG37" s="8">
        <f>'[31]Arc Results'!$I$180</f>
        <v>3063</v>
      </c>
      <c r="AH37" s="8">
        <f>'[31]Arc Results'!$I$191</f>
        <v>3067</v>
      </c>
      <c r="AI37" s="8">
        <f>'[31]Arc Results'!$I$81</f>
        <v>3621.7582046332045</v>
      </c>
      <c r="AJ37" s="8">
        <f>'[31]Arc Results'!$I$81</f>
        <v>3621.7582046332045</v>
      </c>
      <c r="AL37" s="13">
        <f t="shared" si="8"/>
        <v>1</v>
      </c>
      <c r="AM37" s="13">
        <f t="shared" si="9"/>
        <v>1.1320027174547536</v>
      </c>
      <c r="AN37" s="13">
        <f t="shared" si="10"/>
        <v>1.0583990359299849</v>
      </c>
      <c r="AO37" s="13">
        <f t="shared" si="11"/>
        <v>1.0069344489376626</v>
      </c>
      <c r="AP37" s="13">
        <f t="shared" si="12"/>
        <v>1.0356650891286261</v>
      </c>
      <c r="AQ37" s="13">
        <f t="shared" si="13"/>
        <v>1.000652528548124</v>
      </c>
      <c r="AR37" s="13">
        <f t="shared" si="14"/>
        <v>1</v>
      </c>
    </row>
    <row r="38" spans="1:44" ht="15.6">
      <c r="A38">
        <f t="shared" si="15"/>
        <v>32</v>
      </c>
      <c r="B38" s="6">
        <v>2022</v>
      </c>
      <c r="C38" s="4" t="s">
        <v>55</v>
      </c>
      <c r="D38" s="4" t="s">
        <v>4</v>
      </c>
      <c r="E38" s="3" t="s">
        <v>50</v>
      </c>
      <c r="F38" s="4" t="s">
        <v>42</v>
      </c>
      <c r="G38" s="4" t="s">
        <v>6</v>
      </c>
      <c r="H38" s="4" t="s">
        <v>7</v>
      </c>
      <c r="I38" s="4" t="s">
        <v>23</v>
      </c>
      <c r="J38" s="4">
        <v>500</v>
      </c>
      <c r="K38" s="6">
        <v>0.8</v>
      </c>
      <c r="L38" s="7">
        <f>'[32]Arc Results'!$I$10960+'[32]Arc Results'!$I$10971+'[32]Arc Results'!$I$10982+'[32]Arc Results'!$I$10993+'[32]Arc Results'!$I$11004+'[32]Arc Results'!$I$11015+'[32]Arc Results'!$I$11026+'[32]Arc Results'!$I$11037+'[32]Arc Results'!$I$11048+'[32]Arc Results'!$I$11059+'[32]Arc Results'!$I$11070+'[32]Arc Results'!$I$11081+'[32]Arc Results'!$I$11092+'[32]Arc Results'!$I$11103+'[32]Arc Results'!$I$11114+'[32]Arc Results'!$I$11125+'[32]Arc Results'!$I$11136+'[32]Arc Results'!$I$11147+'[32]Arc Results'!$I$11158+'[32]Arc Results'!$I$11169+'[32]Arc Results'!$I$11180+'[32]Arc Results'!$I$11191+'[32]Arc Results'!$I$11202+'[32]Arc Results'!$I$11213+'[32]Arc Results'!$I$11224+'[32]Arc Results'!$I$11235+'[32]Arc Results'!$I$11246+'[32]Arc Results'!$I$11257+'[32]Arc Results'!$I$11268</f>
        <v>3881.5261332818554</v>
      </c>
      <c r="M38" s="7">
        <f>'[32]Arc Results'!$I$257</f>
        <v>6165.6514285714438</v>
      </c>
      <c r="N38" s="22"/>
      <c r="O38" s="23">
        <f t="shared" si="1"/>
        <v>5671.9353281853282</v>
      </c>
      <c r="P38" s="23">
        <f t="shared" si="2"/>
        <v>9625.54054054054</v>
      </c>
      <c r="Q38" s="24">
        <f t="shared" si="3"/>
        <v>6791.9183487258679</v>
      </c>
      <c r="R38" s="24">
        <f t="shared" si="4"/>
        <v>531.48648648648646</v>
      </c>
      <c r="S38" s="24">
        <f t="shared" si="5"/>
        <v>3220</v>
      </c>
      <c r="T38" s="25">
        <f t="shared" si="6"/>
        <v>520.74710424710429</v>
      </c>
      <c r="U38" s="8">
        <f t="shared" si="7"/>
        <v>6130</v>
      </c>
      <c r="V38" s="8"/>
      <c r="W38" s="8">
        <f>'[32]Arc Results'!$I$15</f>
        <v>207.97297297297294</v>
      </c>
      <c r="X38" s="8">
        <f>'[32]Arc Results'!$I$26</f>
        <v>323.51351351351349</v>
      </c>
      <c r="Y38" s="8">
        <f>'[32]Arc Results'!$I$48</f>
        <v>1448.9999999999995</v>
      </c>
      <c r="Z38" s="8">
        <f>'[32]Arc Results'!$I$59</f>
        <v>1771.0000000000002</v>
      </c>
      <c r="AA38" s="8">
        <f>'[32]Arc Results'!$I$114</f>
        <v>244.42277992277991</v>
      </c>
      <c r="AB38" s="8">
        <f>'[32]Arc Results'!$I$125</f>
        <v>276.32432432432432</v>
      </c>
      <c r="AC38" s="8">
        <f>'[32]Arc Results'!$I$147</f>
        <v>2816.1920849420849</v>
      </c>
      <c r="AD38" s="8">
        <f>'[32]Arc Results'!$I$158</f>
        <v>2855.7432432432433</v>
      </c>
      <c r="AE38" s="8">
        <f>'[32]Arc Results'!$I$213</f>
        <v>4636.0810810810808</v>
      </c>
      <c r="AF38" s="8">
        <f>'[32]Arc Results'!$I$224</f>
        <v>4989.4594594594591</v>
      </c>
      <c r="AG38" s="8">
        <f>'[32]Arc Results'!$I$180</f>
        <v>3063</v>
      </c>
      <c r="AH38" s="8">
        <f>'[32]Arc Results'!$I$191</f>
        <v>3067.0000000000005</v>
      </c>
      <c r="AI38" s="8">
        <f>'[32]Arc Results'!$I$81</f>
        <v>3395.9591743629339</v>
      </c>
      <c r="AJ38" s="8">
        <f>'[32]Arc Results'!$I$81</f>
        <v>3395.9591743629339</v>
      </c>
      <c r="AL38" s="13">
        <f t="shared" si="8"/>
        <v>1.2173913043478262</v>
      </c>
      <c r="AM38" s="13">
        <f t="shared" si="9"/>
        <v>1.1000000000000001</v>
      </c>
      <c r="AN38" s="13">
        <f t="shared" si="10"/>
        <v>1.0612611076304832</v>
      </c>
      <c r="AO38" s="13">
        <f t="shared" si="11"/>
        <v>1.0069731328043567</v>
      </c>
      <c r="AP38" s="13">
        <f t="shared" si="12"/>
        <v>1.0367125749343666</v>
      </c>
      <c r="AQ38" s="13">
        <f t="shared" si="13"/>
        <v>1.000652528548124</v>
      </c>
      <c r="AR38" s="13">
        <f t="shared" si="14"/>
        <v>1</v>
      </c>
    </row>
    <row r="39" spans="1:44" ht="15.6">
      <c r="A39">
        <f t="shared" si="15"/>
        <v>33</v>
      </c>
      <c r="B39" s="6">
        <v>2022</v>
      </c>
      <c r="C39" s="4" t="s">
        <v>55</v>
      </c>
      <c r="D39" s="4" t="s">
        <v>4</v>
      </c>
      <c r="E39" s="3" t="s">
        <v>50</v>
      </c>
      <c r="F39" s="4" t="s">
        <v>43</v>
      </c>
      <c r="G39" s="4" t="s">
        <v>6</v>
      </c>
      <c r="H39" s="4" t="s">
        <v>7</v>
      </c>
      <c r="I39" s="4" t="s">
        <v>23</v>
      </c>
      <c r="J39" s="4">
        <v>500</v>
      </c>
      <c r="K39" s="6">
        <v>0.8</v>
      </c>
      <c r="L39" s="7">
        <f>'[33]Arc Results'!$I$10960+'[33]Arc Results'!$I$10971+'[33]Arc Results'!$I$10982+'[33]Arc Results'!$I$10993+'[33]Arc Results'!$I$11004+'[33]Arc Results'!$I$11015+'[33]Arc Results'!$I$11026+'[33]Arc Results'!$I$11037+'[33]Arc Results'!$I$11048+'[33]Arc Results'!$I$11059+'[33]Arc Results'!$I$11070+'[33]Arc Results'!$I$11081+'[33]Arc Results'!$I$11092+'[33]Arc Results'!$I$11103+'[33]Arc Results'!$I$11114+'[33]Arc Results'!$I$11125+'[33]Arc Results'!$I$11136+'[33]Arc Results'!$I$11147+'[33]Arc Results'!$I$11158+'[33]Arc Results'!$I$11169+'[33]Arc Results'!$I$11180+'[33]Arc Results'!$I$11191+'[33]Arc Results'!$I$11202+'[33]Arc Results'!$I$11213+'[33]Arc Results'!$I$11224+'[33]Arc Results'!$I$11235+'[33]Arc Results'!$I$11246+'[33]Arc Results'!$I$11257+'[33]Arc Results'!$I$11268</f>
        <v>3922.0754166836132</v>
      </c>
      <c r="M39" s="7">
        <f>'[33]Arc Results'!$I$257</f>
        <v>6165.6514285714411</v>
      </c>
      <c r="N39" s="22"/>
      <c r="O39" s="23">
        <f t="shared" ref="O39:O58" si="16">SUM(AC39:AD39)</f>
        <v>5695.6660231660235</v>
      </c>
      <c r="P39" s="23">
        <f t="shared" ref="P39:P58" si="17">SUM(AE39:AF39)</f>
        <v>9908.2432432432433</v>
      </c>
      <c r="Q39" s="24">
        <f t="shared" ref="Q39:Q58" si="18">SUM(AI39:AJ39)</f>
        <v>7243.516409266409</v>
      </c>
      <c r="R39" s="24">
        <f t="shared" ref="R39:R58" si="19">SUM(W39:X39)</f>
        <v>589.18918918918916</v>
      </c>
      <c r="S39" s="24">
        <f t="shared" ref="S39:S58" si="20">SUM(Y39:Z39)</f>
        <v>2161.9895196870457</v>
      </c>
      <c r="T39" s="25">
        <f t="shared" ref="T39:T58" si="21">SUM(AA39:AB39)</f>
        <v>671.99999999999977</v>
      </c>
      <c r="U39" s="8">
        <f t="shared" ref="U39:U58" si="22">SUM(AG39:AH39)</f>
        <v>6130</v>
      </c>
      <c r="V39" s="8"/>
      <c r="W39" s="8">
        <f>'[33]Arc Results'!$I$15</f>
        <v>254.18918918918914</v>
      </c>
      <c r="X39" s="8">
        <f>'[33]Arc Results'!$I$26</f>
        <v>335</v>
      </c>
      <c r="Y39" s="8">
        <f>'[33]Arc Results'!$I$48</f>
        <v>942.87548262548262</v>
      </c>
      <c r="Z39" s="8">
        <f>'[33]Arc Results'!$I$59</f>
        <v>1219.1140370615631</v>
      </c>
      <c r="AA39" s="8">
        <f>'[33]Arc Results'!$I$114</f>
        <v>335.69999999999982</v>
      </c>
      <c r="AB39" s="8">
        <f>'[33]Arc Results'!$I$125</f>
        <v>336.3</v>
      </c>
      <c r="AC39" s="8">
        <f>'[33]Arc Results'!$I$147</f>
        <v>2832.0125482625485</v>
      </c>
      <c r="AD39" s="8">
        <f>'[33]Arc Results'!$I$158</f>
        <v>2863.6534749034749</v>
      </c>
      <c r="AE39" s="8">
        <f>'[33]Arc Results'!$I$213</f>
        <v>4777.4324324324325</v>
      </c>
      <c r="AF39" s="8">
        <f>'[33]Arc Results'!$I$224</f>
        <v>5130.8108108108108</v>
      </c>
      <c r="AG39" s="8">
        <f>'[33]Arc Results'!$I$180</f>
        <v>3063</v>
      </c>
      <c r="AH39" s="8">
        <f>'[33]Arc Results'!$I$191</f>
        <v>3067</v>
      </c>
      <c r="AI39" s="8">
        <f>'[33]Arc Results'!$I$81</f>
        <v>3621.7582046332045</v>
      </c>
      <c r="AJ39" s="8">
        <f>'[33]Arc Results'!$I$81</f>
        <v>3621.7582046332045</v>
      </c>
      <c r="AL39" s="13">
        <f t="shared" si="8"/>
        <v>1.1371559633027524</v>
      </c>
      <c r="AM39" s="13">
        <f t="shared" si="9"/>
        <v>1.1277705335389723</v>
      </c>
      <c r="AN39" s="13">
        <f t="shared" si="10"/>
        <v>1.0008928571428575</v>
      </c>
      <c r="AO39" s="13">
        <f t="shared" si="11"/>
        <v>1.0055552636886069</v>
      </c>
      <c r="AP39" s="13">
        <f t="shared" si="12"/>
        <v>1.0356650891286261</v>
      </c>
      <c r="AQ39" s="13">
        <f t="shared" si="13"/>
        <v>1.000652528548124</v>
      </c>
      <c r="AR39" s="13">
        <f t="shared" si="14"/>
        <v>1</v>
      </c>
    </row>
    <row r="40" spans="1:44" ht="15.6">
      <c r="A40">
        <f t="shared" si="15"/>
        <v>34</v>
      </c>
      <c r="B40" s="6">
        <v>2022</v>
      </c>
      <c r="C40" s="4" t="s">
        <v>55</v>
      </c>
      <c r="D40" s="4" t="s">
        <v>4</v>
      </c>
      <c r="E40" s="3" t="s">
        <v>50</v>
      </c>
      <c r="F40" s="4" t="s">
        <v>44</v>
      </c>
      <c r="G40" s="4" t="s">
        <v>6</v>
      </c>
      <c r="H40" s="4" t="s">
        <v>7</v>
      </c>
      <c r="I40" s="4" t="s">
        <v>23</v>
      </c>
      <c r="J40" s="4">
        <v>500</v>
      </c>
      <c r="K40" s="6">
        <v>0.8</v>
      </c>
      <c r="L40" s="7">
        <f>'[34]Arc Results'!$I$10960+'[34]Arc Results'!$I$10971+'[34]Arc Results'!$I$10982+'[34]Arc Results'!$I$10993+'[34]Arc Results'!$I$11004+'[34]Arc Results'!$I$11015+'[34]Arc Results'!$I$11026+'[34]Arc Results'!$I$11037+'[34]Arc Results'!$I$11048+'[34]Arc Results'!$I$11059+'[34]Arc Results'!$I$11070+'[34]Arc Results'!$I$11081+'[34]Arc Results'!$I$11092+'[34]Arc Results'!$I$11103+'[34]Arc Results'!$I$11114+'[34]Arc Results'!$I$11125+'[34]Arc Results'!$I$11136+'[34]Arc Results'!$I$11147+'[34]Arc Results'!$I$11158+'[34]Arc Results'!$I$11169+'[34]Arc Results'!$I$11180+'[34]Arc Results'!$I$11191+'[34]Arc Results'!$I$11202+'[34]Arc Results'!$I$11213+'[34]Arc Results'!$I$11224+'[34]Arc Results'!$I$11235+'[34]Arc Results'!$I$11246+'[34]Arc Results'!$I$11257+'[34]Arc Results'!$I$11268</f>
        <v>4062.3691425523375</v>
      </c>
      <c r="M40" s="7">
        <f>'[34]Arc Results'!$I$257</f>
        <v>6165.6514285714075</v>
      </c>
      <c r="N40" s="22"/>
      <c r="O40" s="23">
        <f t="shared" si="16"/>
        <v>5490</v>
      </c>
      <c r="P40" s="23">
        <f t="shared" si="17"/>
        <v>9978.9189189189201</v>
      </c>
      <c r="Q40" s="24">
        <f t="shared" si="18"/>
        <v>7534.1293436293436</v>
      </c>
      <c r="R40" s="24">
        <f t="shared" si="19"/>
        <v>612.29729729729729</v>
      </c>
      <c r="S40" s="24">
        <f t="shared" si="20"/>
        <v>2247.864864864865</v>
      </c>
      <c r="T40" s="25">
        <f t="shared" si="21"/>
        <v>552.64864864864865</v>
      </c>
      <c r="U40" s="8">
        <f t="shared" si="22"/>
        <v>6130</v>
      </c>
      <c r="V40" s="8"/>
      <c r="W40" s="8">
        <f>'[34]Arc Results'!$I$15</f>
        <v>277.29729729729723</v>
      </c>
      <c r="X40" s="8">
        <f>'[34]Arc Results'!$I$26</f>
        <v>335</v>
      </c>
      <c r="Y40" s="8">
        <f>'[34]Arc Results'!$I$48</f>
        <v>1003.2277992277992</v>
      </c>
      <c r="Z40" s="8">
        <f>'[34]Arc Results'!$I$59</f>
        <v>1244.6370656370657</v>
      </c>
      <c r="AA40" s="8">
        <f>'[34]Arc Results'!$I$114</f>
        <v>263.56370656370655</v>
      </c>
      <c r="AB40" s="8">
        <f>'[34]Arc Results'!$I$125</f>
        <v>289.0849420849421</v>
      </c>
      <c r="AC40" s="8">
        <f>'[34]Arc Results'!$I$147</f>
        <v>2745</v>
      </c>
      <c r="AD40" s="8">
        <f>'[34]Arc Results'!$I$158</f>
        <v>2745</v>
      </c>
      <c r="AE40" s="8">
        <f>'[34]Arc Results'!$I$213</f>
        <v>4848.1081081081084</v>
      </c>
      <c r="AF40" s="8">
        <f>'[34]Arc Results'!$I$224</f>
        <v>5130.8108108108108</v>
      </c>
      <c r="AG40" s="8">
        <f>'[34]Arc Results'!$I$180</f>
        <v>3063</v>
      </c>
      <c r="AH40" s="8">
        <f>'[34]Arc Results'!$I$191</f>
        <v>3067</v>
      </c>
      <c r="AI40" s="8">
        <f>'[34]Arc Results'!$I$81</f>
        <v>3767.0646718146718</v>
      </c>
      <c r="AJ40" s="8">
        <f>'[34]Arc Results'!$I$81</f>
        <v>3767.0646718146718</v>
      </c>
      <c r="AL40" s="13">
        <f t="shared" si="8"/>
        <v>1.0942396821893621</v>
      </c>
      <c r="AM40" s="13">
        <f t="shared" si="9"/>
        <v>1.1073949195890738</v>
      </c>
      <c r="AN40" s="13">
        <f t="shared" si="10"/>
        <v>1.0461798569192935</v>
      </c>
      <c r="AO40" s="13">
        <f t="shared" si="11"/>
        <v>1</v>
      </c>
      <c r="AP40" s="13">
        <f t="shared" si="12"/>
        <v>1.0283299929581278</v>
      </c>
      <c r="AQ40" s="13">
        <f t="shared" si="13"/>
        <v>1.000652528548124</v>
      </c>
      <c r="AR40" s="13">
        <f t="shared" si="14"/>
        <v>1</v>
      </c>
    </row>
    <row r="41" spans="1:44" ht="15.6">
      <c r="A41">
        <f t="shared" si="15"/>
        <v>35</v>
      </c>
      <c r="B41" s="6">
        <v>2022</v>
      </c>
      <c r="C41" s="4" t="s">
        <v>55</v>
      </c>
      <c r="D41" s="4" t="s">
        <v>4</v>
      </c>
      <c r="E41" s="3" t="s">
        <v>50</v>
      </c>
      <c r="F41" s="4" t="s">
        <v>45</v>
      </c>
      <c r="G41" s="4" t="s">
        <v>6</v>
      </c>
      <c r="H41" s="4" t="s">
        <v>7</v>
      </c>
      <c r="I41" s="4" t="s">
        <v>23</v>
      </c>
      <c r="J41" s="4">
        <v>500</v>
      </c>
      <c r="K41" s="6">
        <v>0.8</v>
      </c>
      <c r="L41" s="7">
        <f>'[35]Arc Results'!$I$10960+'[35]Arc Results'!$I$10971+'[35]Arc Results'!$I$10982+'[35]Arc Results'!$I$10993+'[35]Arc Results'!$I$11004+'[35]Arc Results'!$I$11015+'[35]Arc Results'!$I$11026+'[35]Arc Results'!$I$11037+'[35]Arc Results'!$I$11048+'[35]Arc Results'!$I$11059+'[35]Arc Results'!$I$11070+'[35]Arc Results'!$I$11081+'[35]Arc Results'!$I$11092+'[35]Arc Results'!$I$11103+'[35]Arc Results'!$I$11114+'[35]Arc Results'!$I$11125+'[35]Arc Results'!$I$11136+'[35]Arc Results'!$I$11147+'[35]Arc Results'!$I$11158+'[35]Arc Results'!$I$11169+'[35]Arc Results'!$I$11180+'[35]Arc Results'!$I$11191+'[35]Arc Results'!$I$11202+'[35]Arc Results'!$I$11213+'[35]Arc Results'!$I$11224+'[35]Arc Results'!$I$11235+'[35]Arc Results'!$I$11246+'[35]Arc Results'!$I$11257+'[35]Arc Results'!$I$11268</f>
        <v>4127.9743314800517</v>
      </c>
      <c r="M41" s="7">
        <f>'[35]Arc Results'!$I$257</f>
        <v>6165.6514285714429</v>
      </c>
      <c r="N41" s="22"/>
      <c r="O41" s="23">
        <f t="shared" si="16"/>
        <v>5766.8581081081084</v>
      </c>
      <c r="P41" s="23">
        <f t="shared" si="17"/>
        <v>8058.8963963963961</v>
      </c>
      <c r="Q41" s="24">
        <f t="shared" si="18"/>
        <v>8608.4478295928766</v>
      </c>
      <c r="R41" s="24">
        <f t="shared" si="19"/>
        <v>670</v>
      </c>
      <c r="S41" s="24">
        <f t="shared" si="20"/>
        <v>2670.3310810810808</v>
      </c>
      <c r="T41" s="25">
        <f t="shared" si="21"/>
        <v>597.31081081081084</v>
      </c>
      <c r="U41" s="8">
        <f t="shared" si="22"/>
        <v>6130</v>
      </c>
      <c r="V41" s="8"/>
      <c r="W41" s="8">
        <f>'[35]Arc Results'!$I$15</f>
        <v>334.99999999999994</v>
      </c>
      <c r="X41" s="8">
        <f>'[35]Arc Results'!$I$26</f>
        <v>335</v>
      </c>
      <c r="Y41" s="8">
        <f>'[35]Arc Results'!$I$48</f>
        <v>1184.284749034749</v>
      </c>
      <c r="Z41" s="8">
        <f>'[35]Arc Results'!$I$59</f>
        <v>1486.0463320463321</v>
      </c>
      <c r="AA41" s="8">
        <f>'[35]Arc Results'!$I$114</f>
        <v>282.70463320463318</v>
      </c>
      <c r="AB41" s="8">
        <f>'[35]Arc Results'!$I$125</f>
        <v>314.6061776061776</v>
      </c>
      <c r="AC41" s="8">
        <f>'[35]Arc Results'!$I$147</f>
        <v>2863.6534749034749</v>
      </c>
      <c r="AD41" s="8">
        <f>'[35]Arc Results'!$I$158</f>
        <v>2903.2046332046334</v>
      </c>
      <c r="AE41" s="8">
        <f>'[35]Arc Results'!$I$213</f>
        <v>4000</v>
      </c>
      <c r="AF41" s="8">
        <f>'[35]Arc Results'!$I$224</f>
        <v>4058.8963963963965</v>
      </c>
      <c r="AG41" s="8">
        <f>'[35]Arc Results'!$I$180</f>
        <v>3063</v>
      </c>
      <c r="AH41" s="8">
        <f>'[35]Arc Results'!$I$191</f>
        <v>3067</v>
      </c>
      <c r="AI41" s="8">
        <f>'[35]Arc Results'!$I$81</f>
        <v>4304.2239147964383</v>
      </c>
      <c r="AJ41" s="8">
        <f>'[35]Arc Results'!$I$81</f>
        <v>4304.2239147964383</v>
      </c>
      <c r="AL41" s="13">
        <f t="shared" si="8"/>
        <v>1</v>
      </c>
      <c r="AM41" s="13">
        <f t="shared" si="9"/>
        <v>1.1130053067761978</v>
      </c>
      <c r="AN41" s="13">
        <f t="shared" si="10"/>
        <v>1.0534086171288948</v>
      </c>
      <c r="AO41" s="13">
        <f t="shared" si="11"/>
        <v>1.0068583546811305</v>
      </c>
      <c r="AP41" s="13">
        <f t="shared" si="12"/>
        <v>1.0073082458812515</v>
      </c>
      <c r="AQ41" s="13">
        <f t="shared" si="13"/>
        <v>1.000652528548124</v>
      </c>
      <c r="AR41" s="13">
        <f t="shared" si="14"/>
        <v>1</v>
      </c>
    </row>
    <row r="42" spans="1:44" ht="15.6">
      <c r="A42">
        <f t="shared" si="15"/>
        <v>36</v>
      </c>
      <c r="B42" s="6">
        <v>2022</v>
      </c>
      <c r="C42" s="4" t="s">
        <v>55</v>
      </c>
      <c r="D42" s="4" t="s">
        <v>4</v>
      </c>
      <c r="E42" s="3" t="s">
        <v>50</v>
      </c>
      <c r="F42" s="4" t="s">
        <v>46</v>
      </c>
      <c r="G42" s="4" t="s">
        <v>6</v>
      </c>
      <c r="H42" s="4" t="s">
        <v>7</v>
      </c>
      <c r="I42" s="4" t="s">
        <v>23</v>
      </c>
      <c r="J42" s="4">
        <v>500</v>
      </c>
      <c r="K42" s="6">
        <v>0.8</v>
      </c>
      <c r="L42" s="7">
        <f>'[36]Arc Results'!$I$10960+'[36]Arc Results'!$I$10971+'[36]Arc Results'!$I$10982+'[36]Arc Results'!$I$10993+'[36]Arc Results'!$I$11004+'[36]Arc Results'!$I$11015+'[36]Arc Results'!$I$11026+'[36]Arc Results'!$I$11037+'[36]Arc Results'!$I$11048+'[36]Arc Results'!$I$11059+'[36]Arc Results'!$I$11070+'[36]Arc Results'!$I$11081+'[36]Arc Results'!$I$11092+'[36]Arc Results'!$I$11103+'[36]Arc Results'!$I$11114+'[36]Arc Results'!$I$11125+'[36]Arc Results'!$I$11136+'[36]Arc Results'!$I$11147+'[36]Arc Results'!$I$11158+'[36]Arc Results'!$I$11169+'[36]Arc Results'!$I$11180+'[36]Arc Results'!$I$11191+'[36]Arc Results'!$I$11202+'[36]Arc Results'!$I$11213+'[36]Arc Results'!$I$11224+'[36]Arc Results'!$I$11235+'[36]Arc Results'!$I$11246+'[36]Arc Results'!$I$11257+'[36]Arc Results'!$I$11268</f>
        <v>3577.1305412612587</v>
      </c>
      <c r="M42" s="7">
        <f>'[36]Arc Results'!$I$257</f>
        <v>6165.6514285714229</v>
      </c>
      <c r="N42" s="22"/>
      <c r="O42" s="23">
        <f t="shared" si="16"/>
        <v>6124.0000000000018</v>
      </c>
      <c r="P42" s="23">
        <f t="shared" si="17"/>
        <v>11503.999999999991</v>
      </c>
      <c r="Q42" s="24">
        <f t="shared" si="18"/>
        <v>4628</v>
      </c>
      <c r="R42" s="24">
        <f t="shared" si="19"/>
        <v>670</v>
      </c>
      <c r="S42" s="24">
        <f t="shared" si="20"/>
        <v>3190.8137153112489</v>
      </c>
      <c r="T42" s="25">
        <f t="shared" si="21"/>
        <v>638.14555984555977</v>
      </c>
      <c r="U42" s="8">
        <f t="shared" si="22"/>
        <v>6130</v>
      </c>
      <c r="V42" s="8"/>
      <c r="W42" s="8">
        <f>'[36]Arc Results'!$I$15</f>
        <v>335</v>
      </c>
      <c r="X42" s="8">
        <f>'[36]Arc Results'!$I$26</f>
        <v>335</v>
      </c>
      <c r="Y42" s="8">
        <f>'[36]Arc Results'!$I$48</f>
        <v>1419.8137153112486</v>
      </c>
      <c r="Z42" s="8">
        <f>'[36]Arc Results'!$I$59</f>
        <v>1771.0000000000002</v>
      </c>
      <c r="AA42" s="8">
        <f>'[36]Arc Results'!$I$114</f>
        <v>301.84555984555982</v>
      </c>
      <c r="AB42" s="8">
        <f>'[36]Arc Results'!$I$125</f>
        <v>336.3</v>
      </c>
      <c r="AC42" s="8">
        <f>'[36]Arc Results'!$I$147</f>
        <v>2871.5637065637065</v>
      </c>
      <c r="AD42" s="8">
        <f>'[36]Arc Results'!$I$158</f>
        <v>3252.4362934362948</v>
      </c>
      <c r="AE42" s="8">
        <f>'[36]Arc Results'!$I$213</f>
        <v>5176.7999999999902</v>
      </c>
      <c r="AF42" s="8">
        <f>'[36]Arc Results'!$I$224</f>
        <v>6327.2000000000007</v>
      </c>
      <c r="AG42" s="8">
        <f>'[36]Arc Results'!$I$180</f>
        <v>3063</v>
      </c>
      <c r="AH42" s="8">
        <f>'[36]Arc Results'!$I$191</f>
        <v>3067</v>
      </c>
      <c r="AI42" s="8">
        <f>'[36]Arc Results'!$I$81</f>
        <v>2314</v>
      </c>
      <c r="AJ42" s="8">
        <f>'[36]Arc Results'!$I$81</f>
        <v>2314</v>
      </c>
      <c r="AL42" s="13">
        <f t="shared" si="8"/>
        <v>1</v>
      </c>
      <c r="AM42" s="13">
        <f t="shared" si="9"/>
        <v>1.1100616695370118</v>
      </c>
      <c r="AN42" s="13">
        <f t="shared" si="10"/>
        <v>1.0539915065189496</v>
      </c>
      <c r="AO42" s="13">
        <f t="shared" si="11"/>
        <v>1.0621934335193643</v>
      </c>
      <c r="AP42" s="13">
        <f t="shared" si="12"/>
        <v>1.100000000000001</v>
      </c>
      <c r="AQ42" s="13">
        <f t="shared" si="13"/>
        <v>1.000652528548124</v>
      </c>
      <c r="AR42" s="13">
        <f t="shared" si="14"/>
        <v>1</v>
      </c>
    </row>
    <row r="43" spans="1:44" ht="15.6">
      <c r="A43">
        <f t="shared" si="15"/>
        <v>37</v>
      </c>
      <c r="B43" s="6">
        <v>2022</v>
      </c>
      <c r="C43" s="4" t="s">
        <v>55</v>
      </c>
      <c r="D43" s="4" t="s">
        <v>4</v>
      </c>
      <c r="E43" s="3" t="s">
        <v>50</v>
      </c>
      <c r="F43" s="4" t="s">
        <v>47</v>
      </c>
      <c r="G43" s="4" t="s">
        <v>6</v>
      </c>
      <c r="H43" s="4" t="s">
        <v>7</v>
      </c>
      <c r="I43" s="4" t="s">
        <v>23</v>
      </c>
      <c r="J43" s="4">
        <v>500</v>
      </c>
      <c r="K43" s="6">
        <v>0.8</v>
      </c>
      <c r="L43" s="7">
        <f>'[37]Arc Results'!$I$10960+'[37]Arc Results'!$I$10971+'[37]Arc Results'!$I$10982+'[37]Arc Results'!$I$10993+'[37]Arc Results'!$I$11004+'[37]Arc Results'!$I$11015+'[37]Arc Results'!$I$11026+'[37]Arc Results'!$I$11037+'[37]Arc Results'!$I$11048+'[37]Arc Results'!$I$11059+'[37]Arc Results'!$I$11070+'[37]Arc Results'!$I$11081+'[37]Arc Results'!$I$11092+'[37]Arc Results'!$I$11103+'[37]Arc Results'!$I$11114+'[37]Arc Results'!$I$11125+'[37]Arc Results'!$I$11136+'[37]Arc Results'!$I$11147+'[37]Arc Results'!$I$11158+'[37]Arc Results'!$I$11169+'[37]Arc Results'!$I$11180+'[37]Arc Results'!$I$11191+'[37]Arc Results'!$I$11202+'[37]Arc Results'!$I$11213+'[37]Arc Results'!$I$11224+'[37]Arc Results'!$I$11235+'[37]Arc Results'!$I$11246+'[37]Arc Results'!$I$11257+'[37]Arc Results'!$I$11268</f>
        <v>3980.2322143629399</v>
      </c>
      <c r="M43" s="7">
        <f>'[37]Arc Results'!$I$257</f>
        <v>6165.6514285714175</v>
      </c>
      <c r="N43" s="22"/>
      <c r="O43" s="23">
        <f t="shared" si="16"/>
        <v>5719.3967181467178</v>
      </c>
      <c r="P43" s="23">
        <f t="shared" si="17"/>
        <v>10049.594594594595</v>
      </c>
      <c r="Q43" s="24">
        <f t="shared" si="18"/>
        <v>7629.2640901239729</v>
      </c>
      <c r="R43" s="24">
        <f t="shared" si="19"/>
        <v>0</v>
      </c>
      <c r="S43" s="24">
        <f t="shared" si="20"/>
        <v>2360.8873974049829</v>
      </c>
      <c r="T43" s="25">
        <f t="shared" si="21"/>
        <v>559.02895752895756</v>
      </c>
      <c r="U43" s="8">
        <f t="shared" si="22"/>
        <v>6130</v>
      </c>
      <c r="V43" s="8"/>
      <c r="W43" s="8">
        <f>'[37]Arc Results'!$I$15</f>
        <v>0</v>
      </c>
      <c r="X43" s="8">
        <f>'[37]Arc Results'!$I$26</f>
        <v>0</v>
      </c>
      <c r="Y43" s="8">
        <f>'[37]Arc Results'!$I$48</f>
        <v>1055.8980151656008</v>
      </c>
      <c r="Z43" s="8">
        <f>'[37]Arc Results'!$I$59</f>
        <v>1304.9893822393822</v>
      </c>
      <c r="AA43" s="8">
        <f>'[37]Arc Results'!$I$114</f>
        <v>263.56370656370655</v>
      </c>
      <c r="AB43" s="8">
        <f>'[37]Arc Results'!$I$125</f>
        <v>295.46525096525096</v>
      </c>
      <c r="AC43" s="8">
        <f>'[37]Arc Results'!$I$147</f>
        <v>2839.9227799227801</v>
      </c>
      <c r="AD43" s="8">
        <f>'[37]Arc Results'!$I$158</f>
        <v>2879.4739382239381</v>
      </c>
      <c r="AE43" s="8">
        <f>'[37]Arc Results'!$I$213</f>
        <v>4848.1081081081084</v>
      </c>
      <c r="AF43" s="8">
        <f>'[37]Arc Results'!$I$224</f>
        <v>5201.4864864864867</v>
      </c>
      <c r="AG43" s="8">
        <f>'[37]Arc Results'!$I$180</f>
        <v>3063</v>
      </c>
      <c r="AH43" s="8">
        <f>'[37]Arc Results'!$I$191</f>
        <v>3067</v>
      </c>
      <c r="AI43" s="8">
        <f>'[37]Arc Results'!$I$81</f>
        <v>3814.6320450619864</v>
      </c>
      <c r="AJ43" s="8">
        <f>'[37]Arc Results'!$I$81</f>
        <v>3814.6320450619864</v>
      </c>
      <c r="AL43" s="13" t="e">
        <f t="shared" si="8"/>
        <v>#DIV/0!</v>
      </c>
      <c r="AM43" s="13">
        <f t="shared" si="9"/>
        <v>1.1055075169394251</v>
      </c>
      <c r="AN43" s="13">
        <f t="shared" si="10"/>
        <v>1.0570659962635154</v>
      </c>
      <c r="AO43" s="13">
        <f t="shared" si="11"/>
        <v>1.0069152675098878</v>
      </c>
      <c r="AP43" s="13">
        <f t="shared" si="12"/>
        <v>1.0351634461521912</v>
      </c>
      <c r="AQ43" s="13">
        <f t="shared" si="13"/>
        <v>1.000652528548124</v>
      </c>
      <c r="AR43" s="13">
        <f t="shared" si="14"/>
        <v>1</v>
      </c>
    </row>
    <row r="44" spans="1:44" ht="15.6">
      <c r="A44">
        <f t="shared" si="15"/>
        <v>38</v>
      </c>
      <c r="B44" s="6">
        <v>2022</v>
      </c>
      <c r="C44" s="4" t="s">
        <v>55</v>
      </c>
      <c r="D44" s="4" t="s">
        <v>4</v>
      </c>
      <c r="E44" s="3" t="s">
        <v>50</v>
      </c>
      <c r="F44" s="4" t="s">
        <v>48</v>
      </c>
      <c r="G44" s="4" t="s">
        <v>6</v>
      </c>
      <c r="H44" s="4" t="s">
        <v>7</v>
      </c>
      <c r="I44" s="4" t="s">
        <v>23</v>
      </c>
      <c r="J44" s="4">
        <v>500</v>
      </c>
      <c r="K44" s="6">
        <v>0.8</v>
      </c>
      <c r="L44" s="7">
        <f>'[38]Arc Results'!$I$10960+'[38]Arc Results'!$I$10971+'[38]Arc Results'!$I$10982+'[38]Arc Results'!$I$10993+'[38]Arc Results'!$I$11004+'[38]Arc Results'!$I$11015+'[38]Arc Results'!$I$11026+'[38]Arc Results'!$I$11037+'[38]Arc Results'!$I$11048+'[38]Arc Results'!$I$11059+'[38]Arc Results'!$I$11070+'[38]Arc Results'!$I$11081+'[38]Arc Results'!$I$11092+'[38]Arc Results'!$I$11103+'[38]Arc Results'!$I$11114+'[38]Arc Results'!$I$11125+'[38]Arc Results'!$I$11136+'[38]Arc Results'!$I$11147+'[38]Arc Results'!$I$11158+'[38]Arc Results'!$I$11169+'[38]Arc Results'!$I$11180+'[38]Arc Results'!$I$11191+'[38]Arc Results'!$I$11202+'[38]Arc Results'!$I$11213+'[38]Arc Results'!$I$11224+'[38]Arc Results'!$I$11235+'[38]Arc Results'!$I$11246+'[38]Arc Results'!$I$11257+'[38]Arc Results'!$I$11268</f>
        <v>4181.5848761430716</v>
      </c>
      <c r="M44" s="7">
        <f>'[38]Arc Results'!$I$257</f>
        <v>6165.6514285714411</v>
      </c>
      <c r="N44" s="22"/>
      <c r="O44" s="23">
        <f t="shared" si="16"/>
        <v>5758.9478764478772</v>
      </c>
      <c r="P44" s="23">
        <f t="shared" si="17"/>
        <v>10402.972972972973</v>
      </c>
      <c r="Q44" s="24">
        <f t="shared" si="18"/>
        <v>8405.9681467181472</v>
      </c>
      <c r="R44" s="24">
        <f t="shared" si="19"/>
        <v>670</v>
      </c>
      <c r="S44" s="24">
        <f t="shared" si="20"/>
        <v>587.09135366388068</v>
      </c>
      <c r="T44" s="25">
        <f t="shared" si="21"/>
        <v>590.93050193050192</v>
      </c>
      <c r="U44" s="8">
        <f t="shared" si="22"/>
        <v>6130</v>
      </c>
      <c r="V44" s="8"/>
      <c r="W44" s="8">
        <f>'[38]Arc Results'!$I$15</f>
        <v>335</v>
      </c>
      <c r="X44" s="8">
        <f>'[38]Arc Results'!$I$26</f>
        <v>335</v>
      </c>
      <c r="Y44" s="8">
        <f>'[38]Arc Results'!$I$48</f>
        <v>279</v>
      </c>
      <c r="Z44" s="8">
        <f>'[38]Arc Results'!$I$59</f>
        <v>308.09135366388062</v>
      </c>
      <c r="AA44" s="8">
        <f>'[38]Arc Results'!$I$114</f>
        <v>282.70463320463318</v>
      </c>
      <c r="AB44" s="8">
        <f>'[38]Arc Results'!$I$125</f>
        <v>308.22586872586874</v>
      </c>
      <c r="AC44" s="8">
        <f>'[38]Arc Results'!$I$147</f>
        <v>2863.6534749034749</v>
      </c>
      <c r="AD44" s="8">
        <f>'[38]Arc Results'!$I$158</f>
        <v>2895.2944015444018</v>
      </c>
      <c r="AE44" s="8">
        <f>'[38]Arc Results'!$I$213</f>
        <v>5060.135135135135</v>
      </c>
      <c r="AF44" s="8">
        <f>'[38]Arc Results'!$I$224</f>
        <v>5342.8378378378375</v>
      </c>
      <c r="AG44" s="8">
        <f>'[38]Arc Results'!$I$180</f>
        <v>3063</v>
      </c>
      <c r="AH44" s="8">
        <f>'[38]Arc Results'!$I$191</f>
        <v>3067</v>
      </c>
      <c r="AI44" s="8">
        <f>'[38]Arc Results'!$I$81</f>
        <v>4202.9840733590736</v>
      </c>
      <c r="AJ44" s="8">
        <f>'[38]Arc Results'!$I$81</f>
        <v>4202.9840733590736</v>
      </c>
      <c r="AL44" s="13">
        <f t="shared" si="8"/>
        <v>1</v>
      </c>
      <c r="AM44" s="13">
        <f t="shared" si="9"/>
        <v>1.0495516642892613</v>
      </c>
      <c r="AN44" s="13">
        <f t="shared" si="10"/>
        <v>1.0431882183063161</v>
      </c>
      <c r="AO44" s="13">
        <f t="shared" si="11"/>
        <v>1.0054942200068049</v>
      </c>
      <c r="AP44" s="13">
        <f t="shared" si="12"/>
        <v>1.027175183809202</v>
      </c>
      <c r="AQ44" s="13">
        <f t="shared" si="13"/>
        <v>1.000652528548124</v>
      </c>
      <c r="AR44" s="13">
        <f t="shared" si="14"/>
        <v>1</v>
      </c>
    </row>
    <row r="45" spans="1:44" ht="15.6">
      <c r="A45">
        <f t="shared" si="15"/>
        <v>39</v>
      </c>
      <c r="B45" s="6">
        <v>2022</v>
      </c>
      <c r="C45" s="4" t="s">
        <v>55</v>
      </c>
      <c r="D45" s="4" t="s">
        <v>4</v>
      </c>
      <c r="E45" s="3" t="s">
        <v>50</v>
      </c>
      <c r="F45" s="4" t="s">
        <v>49</v>
      </c>
      <c r="G45" s="4" t="s">
        <v>6</v>
      </c>
      <c r="H45" s="4" t="s">
        <v>7</v>
      </c>
      <c r="I45" s="4" t="s">
        <v>23</v>
      </c>
      <c r="J45" s="4">
        <v>500</v>
      </c>
      <c r="K45" s="6">
        <v>0.8</v>
      </c>
      <c r="L45" s="7">
        <f>'[39]Arc Results'!$I$10960+'[39]Arc Results'!$I$10971+'[39]Arc Results'!$I$10982+'[39]Arc Results'!$I$10993+'[39]Arc Results'!$I$11004+'[39]Arc Results'!$I$11015+'[39]Arc Results'!$I$11026+'[39]Arc Results'!$I$11037+'[39]Arc Results'!$I$11048+'[39]Arc Results'!$I$11059+'[39]Arc Results'!$I$11070+'[39]Arc Results'!$I$11081+'[39]Arc Results'!$I$11092+'[39]Arc Results'!$I$11103+'[39]Arc Results'!$I$11114+'[39]Arc Results'!$I$11125+'[39]Arc Results'!$I$11136+'[39]Arc Results'!$I$11147+'[39]Arc Results'!$I$11158+'[39]Arc Results'!$I$11169+'[39]Arc Results'!$I$11180+'[39]Arc Results'!$I$11191+'[39]Arc Results'!$I$11202+'[39]Arc Results'!$I$11213+'[39]Arc Results'!$I$11224+'[39]Arc Results'!$I$11235+'[39]Arc Results'!$I$11246+'[39]Arc Results'!$I$11257+'[39]Arc Results'!$I$11268</f>
        <v>4037.942156447878</v>
      </c>
      <c r="M45" s="7">
        <f>'[39]Arc Results'!$I$257</f>
        <v>6165.6514285714429</v>
      </c>
      <c r="N45" s="22"/>
      <c r="O45" s="23">
        <f t="shared" si="16"/>
        <v>5703.5762548262555</v>
      </c>
      <c r="P45" s="23">
        <f t="shared" si="17"/>
        <v>9967.1511992237265</v>
      </c>
      <c r="Q45" s="24">
        <f t="shared" si="18"/>
        <v>7534.1293436293436</v>
      </c>
      <c r="R45" s="24">
        <f t="shared" si="19"/>
        <v>589.18918918918916</v>
      </c>
      <c r="S45" s="24">
        <f t="shared" si="20"/>
        <v>2247.864864864865</v>
      </c>
      <c r="T45" s="25">
        <f t="shared" si="21"/>
        <v>374.00000000000074</v>
      </c>
      <c r="U45" s="8">
        <f t="shared" si="22"/>
        <v>6130</v>
      </c>
      <c r="V45" s="8"/>
      <c r="W45" s="8">
        <f>'[39]Arc Results'!$I$15</f>
        <v>254.18918918918914</v>
      </c>
      <c r="X45" s="8">
        <f>'[39]Arc Results'!$I$26</f>
        <v>335</v>
      </c>
      <c r="Y45" s="8">
        <f>'[39]Arc Results'!$I$48</f>
        <v>1003.2277992277992</v>
      </c>
      <c r="Z45" s="8">
        <f>'[39]Arc Results'!$I$59</f>
        <v>1244.6370656370657</v>
      </c>
      <c r="AA45" s="8">
        <f>'[39]Arc Results'!$I$114</f>
        <v>187</v>
      </c>
      <c r="AB45" s="8">
        <f>'[39]Arc Results'!$I$125</f>
        <v>187.00000000000074</v>
      </c>
      <c r="AC45" s="8">
        <f>'[39]Arc Results'!$I$147</f>
        <v>2832.0125482625485</v>
      </c>
      <c r="AD45" s="8">
        <f>'[39]Arc Results'!$I$158</f>
        <v>2871.5637065637065</v>
      </c>
      <c r="AE45" s="8">
        <f>'[39]Arc Results'!$I$213</f>
        <v>4836.3403884129157</v>
      </c>
      <c r="AF45" s="8">
        <f>'[39]Arc Results'!$I$224</f>
        <v>5130.8108108108108</v>
      </c>
      <c r="AG45" s="8">
        <f>'[39]Arc Results'!$I$180</f>
        <v>3063</v>
      </c>
      <c r="AH45" s="8">
        <f>'[39]Arc Results'!$I$191</f>
        <v>3067</v>
      </c>
      <c r="AI45" s="8">
        <f>'[39]Arc Results'!$I$81</f>
        <v>3767.0646718146718</v>
      </c>
      <c r="AJ45" s="8">
        <f>'[39]Arc Results'!$I$81</f>
        <v>3767.0646718146718</v>
      </c>
      <c r="AL45" s="13">
        <f t="shared" si="8"/>
        <v>1.1371559633027524</v>
      </c>
      <c r="AM45" s="13">
        <f t="shared" si="9"/>
        <v>1.1073949195890738</v>
      </c>
      <c r="AN45" s="13">
        <f t="shared" si="10"/>
        <v>1.000000000000002</v>
      </c>
      <c r="AO45" s="13">
        <f t="shared" si="11"/>
        <v>1.0069344489376626</v>
      </c>
      <c r="AP45" s="13">
        <f t="shared" si="12"/>
        <v>1.0295440910358449</v>
      </c>
      <c r="AQ45" s="13">
        <f t="shared" si="13"/>
        <v>1.000652528548124</v>
      </c>
      <c r="AR45" s="13">
        <f t="shared" si="14"/>
        <v>1</v>
      </c>
    </row>
    <row r="46" spans="1:44" ht="15.6">
      <c r="A46">
        <f t="shared" si="15"/>
        <v>40</v>
      </c>
      <c r="B46" s="6">
        <v>2022</v>
      </c>
      <c r="C46" s="4" t="s">
        <v>55</v>
      </c>
      <c r="D46" s="4" t="s">
        <v>53</v>
      </c>
      <c r="E46" s="3" t="s">
        <v>50</v>
      </c>
      <c r="F46" s="4" t="s">
        <v>5</v>
      </c>
      <c r="G46" s="4" t="s">
        <v>6</v>
      </c>
      <c r="H46" s="4" t="s">
        <v>7</v>
      </c>
      <c r="I46" s="4" t="s">
        <v>23</v>
      </c>
      <c r="J46" s="4">
        <v>500</v>
      </c>
      <c r="K46" s="6">
        <v>0.8</v>
      </c>
      <c r="L46" s="7">
        <f>'[40]Arc Results'!$I$10960+'[40]Arc Results'!$I$10971+'[40]Arc Results'!$I$10982+'[40]Arc Results'!$I$10993+'[40]Arc Results'!$I$11004+'[40]Arc Results'!$I$11015+'[40]Arc Results'!$I$11026+'[40]Arc Results'!$I$11037+'[40]Arc Results'!$I$11048+'[40]Arc Results'!$I$11059+'[40]Arc Results'!$I$11070+'[40]Arc Results'!$I$11081+'[40]Arc Results'!$I$11092+'[40]Arc Results'!$I$11103+'[40]Arc Results'!$I$11114+'[40]Arc Results'!$I$11125+'[40]Arc Results'!$I$11136+'[40]Arc Results'!$I$11147+'[40]Arc Results'!$I$11158+'[40]Arc Results'!$I$11169+'[40]Arc Results'!$I$11180+'[40]Arc Results'!$I$11191+'[40]Arc Results'!$I$11202+'[40]Arc Results'!$I$11213+'[40]Arc Results'!$I$11224+'[40]Arc Results'!$I$11235+'[40]Arc Results'!$I$11246+'[40]Arc Results'!$I$11257+'[40]Arc Results'!$I$11268</f>
        <v>3207.6363031802016</v>
      </c>
      <c r="M46" s="7">
        <f>'[40]Arc Results'!$I$257</f>
        <v>14223.844769725045</v>
      </c>
      <c r="N46" s="22"/>
      <c r="O46" s="23">
        <f t="shared" si="16"/>
        <v>5589.0332326283988</v>
      </c>
      <c r="P46" s="23">
        <f t="shared" si="17"/>
        <v>8884.8338368580062</v>
      </c>
      <c r="Q46" s="24">
        <f t="shared" si="18"/>
        <v>5537.5921450151054</v>
      </c>
      <c r="R46" s="24">
        <f t="shared" si="19"/>
        <v>289.30513595166161</v>
      </c>
      <c r="S46" s="24">
        <f t="shared" si="20"/>
        <v>1360.8134441087614</v>
      </c>
      <c r="T46" s="25">
        <f t="shared" si="21"/>
        <v>453.87915407854985</v>
      </c>
      <c r="U46" s="8">
        <f t="shared" si="22"/>
        <v>6129.9999999999991</v>
      </c>
      <c r="V46" s="8"/>
      <c r="W46" s="8">
        <f>'[40]Arc Results'!$I$15</f>
        <v>108.48942598187311</v>
      </c>
      <c r="X46" s="8">
        <f>'[40]Arc Results'!$I$26</f>
        <v>180.81570996978851</v>
      </c>
      <c r="Y46" s="8">
        <f>'[40]Arc Results'!$I$48</f>
        <v>562.34592145015108</v>
      </c>
      <c r="Z46" s="8">
        <f>'[40]Arc Results'!$I$59</f>
        <v>798.46752265861028</v>
      </c>
      <c r="AA46" s="8">
        <f>'[40]Arc Results'!$I$114</f>
        <v>216.95468277945619</v>
      </c>
      <c r="AB46" s="8">
        <f>'[40]Arc Results'!$I$125</f>
        <v>236.92447129909365</v>
      </c>
      <c r="AC46" s="8">
        <f>'[40]Arc Results'!$I$147</f>
        <v>2782.1374622356498</v>
      </c>
      <c r="AD46" s="8">
        <f>'[40]Arc Results'!$I$158</f>
        <v>2806.8957703927495</v>
      </c>
      <c r="AE46" s="8">
        <f>'[40]Arc Results'!$I$213</f>
        <v>4331.8126888217521</v>
      </c>
      <c r="AF46" s="8">
        <f>'[40]Arc Results'!$I$224</f>
        <v>4553.0211480362541</v>
      </c>
      <c r="AG46" s="8">
        <f>'[40]Arc Results'!$I$180</f>
        <v>3063</v>
      </c>
      <c r="AH46" s="8">
        <f>'[40]Arc Results'!$I$191</f>
        <v>3066.9999999999991</v>
      </c>
      <c r="AI46" s="8">
        <f>'[40]Arc Results'!$I$81</f>
        <v>2768.7960725075527</v>
      </c>
      <c r="AJ46" s="8">
        <f>'[40]Arc Results'!$I$81</f>
        <v>2768.7960725075527</v>
      </c>
      <c r="AL46" s="13">
        <f t="shared" si="8"/>
        <v>1.25</v>
      </c>
      <c r="AM46" s="13">
        <f t="shared" si="9"/>
        <v>1.1735150414854274</v>
      </c>
      <c r="AN46" s="13">
        <f t="shared" si="10"/>
        <v>1.0439980297402718</v>
      </c>
      <c r="AO46" s="13">
        <f t="shared" si="11"/>
        <v>1.0044298015643498</v>
      </c>
      <c r="AP46" s="13">
        <f t="shared" si="12"/>
        <v>1.0248973096488128</v>
      </c>
      <c r="AQ46" s="13">
        <f t="shared" si="13"/>
        <v>1.0006525285481238</v>
      </c>
      <c r="AR46" s="13">
        <f t="shared" si="14"/>
        <v>1</v>
      </c>
    </row>
    <row r="47" spans="1:44" ht="15.6">
      <c r="A47">
        <f t="shared" si="15"/>
        <v>41</v>
      </c>
      <c r="B47" s="6">
        <v>2022</v>
      </c>
      <c r="C47" s="4" t="s">
        <v>55</v>
      </c>
      <c r="D47" s="4" t="s">
        <v>53</v>
      </c>
      <c r="E47" s="3" t="s">
        <v>50</v>
      </c>
      <c r="F47" s="4" t="s">
        <v>38</v>
      </c>
      <c r="G47" s="4" t="s">
        <v>6</v>
      </c>
      <c r="H47" s="4" t="s">
        <v>7</v>
      </c>
      <c r="I47" s="4" t="s">
        <v>23</v>
      </c>
      <c r="J47" s="4">
        <v>500</v>
      </c>
      <c r="K47" s="6">
        <v>0.8</v>
      </c>
      <c r="L47" s="7">
        <f>'[41]Arc Results'!$I$10960+'[41]Arc Results'!$I$10971+'[41]Arc Results'!$I$10982+'[41]Arc Results'!$I$10993+'[41]Arc Results'!$I$11004+'[41]Arc Results'!$I$11015+'[41]Arc Results'!$I$11026+'[41]Arc Results'!$I$11037+'[41]Arc Results'!$I$11048+'[41]Arc Results'!$I$11059+'[41]Arc Results'!$I$11070+'[41]Arc Results'!$I$11081+'[41]Arc Results'!$I$11092+'[41]Arc Results'!$I$11103+'[41]Arc Results'!$I$11114+'[41]Arc Results'!$I$11125+'[41]Arc Results'!$I$11136+'[41]Arc Results'!$I$11147+'[41]Arc Results'!$I$11158+'[41]Arc Results'!$I$11169+'[41]Arc Results'!$I$11180+'[41]Arc Results'!$I$11191+'[41]Arc Results'!$I$11202+'[41]Arc Results'!$I$11213+'[41]Arc Results'!$I$11224+'[41]Arc Results'!$I$11235+'[41]Arc Results'!$I$11246+'[41]Arc Results'!$I$11257+'[41]Arc Results'!$I$11268</f>
        <v>3062.7278817300507</v>
      </c>
      <c r="M47" s="7">
        <f>'[41]Arc Results'!$I$257</f>
        <v>14223.844769725045</v>
      </c>
      <c r="N47" s="22"/>
      <c r="O47" s="23">
        <f t="shared" si="16"/>
        <v>6124.0000000000018</v>
      </c>
      <c r="P47" s="23">
        <f t="shared" si="17"/>
        <v>8774.2296072507561</v>
      </c>
      <c r="Q47" s="24">
        <f t="shared" si="18"/>
        <v>5310.1941087613295</v>
      </c>
      <c r="R47" s="24">
        <f t="shared" si="19"/>
        <v>253.1419939577039</v>
      </c>
      <c r="S47" s="24">
        <f t="shared" si="20"/>
        <v>1262.0308588963935</v>
      </c>
      <c r="T47" s="25">
        <f t="shared" si="21"/>
        <v>443.89425981873109</v>
      </c>
      <c r="U47" s="8">
        <f t="shared" si="22"/>
        <v>6130</v>
      </c>
      <c r="V47" s="8"/>
      <c r="W47" s="8">
        <f>'[41]Arc Results'!$I$15</f>
        <v>90.407854984894257</v>
      </c>
      <c r="X47" s="8">
        <f>'[41]Arc Results'!$I$26</f>
        <v>162.73413897280966</v>
      </c>
      <c r="Y47" s="8">
        <f>'[41]Arc Results'!$I$48</f>
        <v>515.1216012084592</v>
      </c>
      <c r="Z47" s="8">
        <f>'[41]Arc Results'!$I$59</f>
        <v>746.90925768793443</v>
      </c>
      <c r="AA47" s="8">
        <f>'[41]Arc Results'!$I$114</f>
        <v>211.96223564954681</v>
      </c>
      <c r="AB47" s="8">
        <f>'[41]Arc Results'!$I$125</f>
        <v>231.93202416918427</v>
      </c>
      <c r="AC47" s="8">
        <f>'[41]Arc Results'!$I$147</f>
        <v>2876.5285120845924</v>
      </c>
      <c r="AD47" s="8">
        <f>'[41]Arc Results'!$I$158</f>
        <v>3247.4714879154089</v>
      </c>
      <c r="AE47" s="8">
        <f>'[41]Arc Results'!$I$213</f>
        <v>4276.510574018127</v>
      </c>
      <c r="AF47" s="8">
        <f>'[41]Arc Results'!$I$224</f>
        <v>4497.7190332326281</v>
      </c>
      <c r="AG47" s="8">
        <f>'[41]Arc Results'!$I$180</f>
        <v>3063</v>
      </c>
      <c r="AH47" s="8">
        <f>'[41]Arc Results'!$I$191</f>
        <v>3067</v>
      </c>
      <c r="AI47" s="8">
        <f>'[41]Arc Results'!$I$81</f>
        <v>2655.0970543806648</v>
      </c>
      <c r="AJ47" s="8">
        <f>'[41]Arc Results'!$I$81</f>
        <v>2655.0970543806648</v>
      </c>
      <c r="AL47" s="13">
        <f t="shared" si="8"/>
        <v>1.2857142857142858</v>
      </c>
      <c r="AM47" s="13">
        <f t="shared" si="9"/>
        <v>1.1836624317428865</v>
      </c>
      <c r="AN47" s="13">
        <f t="shared" si="10"/>
        <v>1.0449877151549387</v>
      </c>
      <c r="AO47" s="13">
        <f t="shared" si="11"/>
        <v>1.060572007810388</v>
      </c>
      <c r="AP47" s="13">
        <f t="shared" si="12"/>
        <v>1.0252111546102807</v>
      </c>
      <c r="AQ47" s="13">
        <f t="shared" si="13"/>
        <v>1.000652528548124</v>
      </c>
      <c r="AR47" s="13">
        <f t="shared" si="14"/>
        <v>1</v>
      </c>
    </row>
    <row r="48" spans="1:44" ht="15.6">
      <c r="A48">
        <f t="shared" si="15"/>
        <v>42</v>
      </c>
      <c r="B48" s="6">
        <v>2022</v>
      </c>
      <c r="C48" s="4" t="s">
        <v>55</v>
      </c>
      <c r="D48" s="4" t="s">
        <v>53</v>
      </c>
      <c r="E48" s="3" t="s">
        <v>50</v>
      </c>
      <c r="F48" s="4" t="s">
        <v>39</v>
      </c>
      <c r="G48" s="4" t="s">
        <v>6</v>
      </c>
      <c r="H48" s="4" t="s">
        <v>7</v>
      </c>
      <c r="I48" s="4" t="s">
        <v>23</v>
      </c>
      <c r="J48" s="4">
        <v>500</v>
      </c>
      <c r="K48" s="6">
        <v>0.8</v>
      </c>
      <c r="L48" s="7">
        <f>'[42]Arc Results'!$I$10960+'[42]Arc Results'!$I$10971+'[42]Arc Results'!$I$10982+'[42]Arc Results'!$I$10993+'[42]Arc Results'!$I$11004+'[42]Arc Results'!$I$11015+'[42]Arc Results'!$I$11026+'[42]Arc Results'!$I$11037+'[42]Arc Results'!$I$11048+'[42]Arc Results'!$I$11059+'[42]Arc Results'!$I$11070+'[42]Arc Results'!$I$11081+'[42]Arc Results'!$I$11092+'[42]Arc Results'!$I$11103+'[42]Arc Results'!$I$11114+'[42]Arc Results'!$I$11125+'[42]Arc Results'!$I$11136+'[42]Arc Results'!$I$11147+'[42]Arc Results'!$I$11158+'[42]Arc Results'!$I$11169+'[42]Arc Results'!$I$11180+'[42]Arc Results'!$I$11191+'[42]Arc Results'!$I$11202+'[42]Arc Results'!$I$11213+'[42]Arc Results'!$I$11224+'[42]Arc Results'!$I$11235+'[42]Arc Results'!$I$11246+'[42]Arc Results'!$I$11257+'[42]Arc Results'!$I$11268</f>
        <v>3138.9000494037809</v>
      </c>
      <c r="M48" s="7">
        <f>'[42]Arc Results'!$I$257</f>
        <v>14223.844769725041</v>
      </c>
      <c r="N48" s="22"/>
      <c r="O48" s="23">
        <f t="shared" si="16"/>
        <v>5490.0000000000045</v>
      </c>
      <c r="P48" s="23">
        <f t="shared" si="17"/>
        <v>11504.000000000016</v>
      </c>
      <c r="Q48" s="24">
        <f t="shared" si="18"/>
        <v>4628</v>
      </c>
      <c r="R48" s="24">
        <f t="shared" si="19"/>
        <v>0</v>
      </c>
      <c r="S48" s="24">
        <f t="shared" si="20"/>
        <v>630.28690119243959</v>
      </c>
      <c r="T48" s="25">
        <f t="shared" si="21"/>
        <v>374.00000000000011</v>
      </c>
      <c r="U48" s="8">
        <f t="shared" si="22"/>
        <v>6126</v>
      </c>
      <c r="V48" s="8"/>
      <c r="W48" s="8">
        <f>'[42]Arc Results'!$I$15</f>
        <v>0</v>
      </c>
      <c r="X48" s="8">
        <f>'[42]Arc Results'!$I$26</f>
        <v>0</v>
      </c>
      <c r="Y48" s="8">
        <f>'[42]Arc Results'!$I$48</f>
        <v>279</v>
      </c>
      <c r="Z48" s="8">
        <f>'[42]Arc Results'!$I$59</f>
        <v>351.28690119243959</v>
      </c>
      <c r="AA48" s="8">
        <f>'[42]Arc Results'!$I$114</f>
        <v>187</v>
      </c>
      <c r="AB48" s="8">
        <f>'[42]Arc Results'!$I$125</f>
        <v>187.00000000000014</v>
      </c>
      <c r="AC48" s="8">
        <f>'[42]Arc Results'!$I$147</f>
        <v>2745</v>
      </c>
      <c r="AD48" s="8">
        <f>'[42]Arc Results'!$I$158</f>
        <v>2745.0000000000045</v>
      </c>
      <c r="AE48" s="8">
        <f>'[42]Arc Results'!$I$213</f>
        <v>5176.8000000000156</v>
      </c>
      <c r="AF48" s="8">
        <f>'[42]Arc Results'!$I$224</f>
        <v>6327.2000000000007</v>
      </c>
      <c r="AG48" s="8">
        <f>'[42]Arc Results'!$I$180</f>
        <v>3063</v>
      </c>
      <c r="AH48" s="8">
        <f>'[42]Arc Results'!$I$191</f>
        <v>3063.0000000000005</v>
      </c>
      <c r="AI48" s="8">
        <f>'[42]Arc Results'!$I$81</f>
        <v>2314</v>
      </c>
      <c r="AJ48" s="8">
        <f>'[42]Arc Results'!$I$81</f>
        <v>2314</v>
      </c>
      <c r="AL48" s="13" t="e">
        <f t="shared" si="8"/>
        <v>#DIV/0!</v>
      </c>
      <c r="AM48" s="13">
        <f t="shared" si="9"/>
        <v>1.1146888838331876</v>
      </c>
      <c r="AN48" s="13">
        <f t="shared" si="10"/>
        <v>1.0000000000000004</v>
      </c>
      <c r="AO48" s="13">
        <f t="shared" si="11"/>
        <v>1.0000000000000009</v>
      </c>
      <c r="AP48" s="13">
        <f t="shared" si="12"/>
        <v>1.0999999999999985</v>
      </c>
      <c r="AQ48" s="13">
        <f t="shared" si="13"/>
        <v>1.0000000000000002</v>
      </c>
      <c r="AR48" s="13">
        <f t="shared" si="14"/>
        <v>1</v>
      </c>
    </row>
    <row r="49" spans="1:44" ht="15.6">
      <c r="A49">
        <f t="shared" si="15"/>
        <v>43</v>
      </c>
      <c r="B49" s="6">
        <v>2022</v>
      </c>
      <c r="C49" s="4" t="s">
        <v>55</v>
      </c>
      <c r="D49" s="4" t="s">
        <v>53</v>
      </c>
      <c r="E49" s="3" t="s">
        <v>50</v>
      </c>
      <c r="F49" s="4" t="s">
        <v>40</v>
      </c>
      <c r="G49" s="4" t="s">
        <v>6</v>
      </c>
      <c r="H49" s="4" t="s">
        <v>7</v>
      </c>
      <c r="I49" s="4" t="s">
        <v>23</v>
      </c>
      <c r="J49" s="4">
        <v>500</v>
      </c>
      <c r="K49" s="6">
        <v>0.8</v>
      </c>
      <c r="L49" s="7">
        <f>'[43]Arc Results'!$I$10960+'[43]Arc Results'!$I$10971+'[43]Arc Results'!$I$10982+'[43]Arc Results'!$I$10993+'[43]Arc Results'!$I$11004+'[43]Arc Results'!$I$11015+'[43]Arc Results'!$I$11026+'[43]Arc Results'!$I$11037+'[43]Arc Results'!$I$11048+'[43]Arc Results'!$I$11059+'[43]Arc Results'!$I$11070+'[43]Arc Results'!$I$11081+'[43]Arc Results'!$I$11092+'[43]Arc Results'!$I$11103+'[43]Arc Results'!$I$11114+'[43]Arc Results'!$I$11125+'[43]Arc Results'!$I$11136+'[43]Arc Results'!$I$11147+'[43]Arc Results'!$I$11158+'[43]Arc Results'!$I$11169+'[43]Arc Results'!$I$11180+'[43]Arc Results'!$I$11191+'[43]Arc Results'!$I$11202+'[43]Arc Results'!$I$11213+'[43]Arc Results'!$I$11224+'[43]Arc Results'!$I$11235+'[43]Arc Results'!$I$11246+'[43]Arc Results'!$I$11257+'[43]Arc Results'!$I$11268</f>
        <v>3406.5303607170713</v>
      </c>
      <c r="M49" s="7">
        <f>'[43]Arc Results'!$I$257</f>
        <v>14223.844769725058</v>
      </c>
      <c r="N49" s="22"/>
      <c r="O49" s="23">
        <f t="shared" si="16"/>
        <v>5490.0000000000036</v>
      </c>
      <c r="P49" s="23">
        <f t="shared" si="17"/>
        <v>8000.0000000000018</v>
      </c>
      <c r="Q49" s="24">
        <f t="shared" si="18"/>
        <v>7516.8606226266102</v>
      </c>
      <c r="R49" s="24">
        <f t="shared" si="19"/>
        <v>0</v>
      </c>
      <c r="S49" s="24">
        <f t="shared" si="20"/>
        <v>558</v>
      </c>
      <c r="T49" s="25">
        <f t="shared" si="21"/>
        <v>374.00000000000011</v>
      </c>
      <c r="U49" s="8">
        <f t="shared" si="22"/>
        <v>6126</v>
      </c>
      <c r="V49" s="8"/>
      <c r="W49" s="8">
        <f>'[43]Arc Results'!$I$15</f>
        <v>0</v>
      </c>
      <c r="X49" s="8">
        <f>'[43]Arc Results'!$I$26</f>
        <v>0</v>
      </c>
      <c r="Y49" s="8">
        <f>'[43]Arc Results'!$I$48</f>
        <v>279</v>
      </c>
      <c r="Z49" s="8">
        <f>'[43]Arc Results'!$I$59</f>
        <v>279</v>
      </c>
      <c r="AA49" s="8">
        <f>'[43]Arc Results'!$I$114</f>
        <v>187</v>
      </c>
      <c r="AB49" s="8">
        <f>'[43]Arc Results'!$I$125</f>
        <v>187.00000000000009</v>
      </c>
      <c r="AC49" s="8">
        <f>'[43]Arc Results'!$I$147</f>
        <v>2745</v>
      </c>
      <c r="AD49" s="8">
        <f>'[43]Arc Results'!$I$158</f>
        <v>2745.0000000000041</v>
      </c>
      <c r="AE49" s="8">
        <f>'[43]Arc Results'!$I$213</f>
        <v>4000</v>
      </c>
      <c r="AF49" s="8">
        <f>'[43]Arc Results'!$I$224</f>
        <v>4000.0000000000018</v>
      </c>
      <c r="AG49" s="8">
        <f>'[43]Arc Results'!$I$180</f>
        <v>3063</v>
      </c>
      <c r="AH49" s="8">
        <f>'[43]Arc Results'!$I$191</f>
        <v>3063.0000000000005</v>
      </c>
      <c r="AI49" s="8">
        <f>'[43]Arc Results'!$I$81</f>
        <v>3758.4303113133051</v>
      </c>
      <c r="AJ49" s="8">
        <f>'[43]Arc Results'!$I$81</f>
        <v>3758.4303113133051</v>
      </c>
      <c r="AL49" s="13" t="e">
        <f t="shared" si="8"/>
        <v>#DIV/0!</v>
      </c>
      <c r="AM49" s="13">
        <f t="shared" si="9"/>
        <v>1</v>
      </c>
      <c r="AN49" s="13">
        <f t="shared" si="10"/>
        <v>1.0000000000000002</v>
      </c>
      <c r="AO49" s="13">
        <f t="shared" si="11"/>
        <v>1.0000000000000009</v>
      </c>
      <c r="AP49" s="13">
        <f t="shared" si="12"/>
        <v>1.0000000000000002</v>
      </c>
      <c r="AQ49" s="13">
        <f t="shared" si="13"/>
        <v>1.0000000000000002</v>
      </c>
      <c r="AR49" s="13">
        <f t="shared" si="14"/>
        <v>1</v>
      </c>
    </row>
    <row r="50" spans="1:44" ht="15.6">
      <c r="A50">
        <f t="shared" si="15"/>
        <v>44</v>
      </c>
      <c r="B50" s="6">
        <v>2022</v>
      </c>
      <c r="C50" s="4" t="s">
        <v>55</v>
      </c>
      <c r="D50" s="4" t="s">
        <v>53</v>
      </c>
      <c r="E50" s="3" t="s">
        <v>50</v>
      </c>
      <c r="F50" s="4" t="s">
        <v>41</v>
      </c>
      <c r="G50" s="4" t="s">
        <v>6</v>
      </c>
      <c r="H50" s="4" t="s">
        <v>7</v>
      </c>
      <c r="I50" s="4" t="s">
        <v>23</v>
      </c>
      <c r="J50" s="4">
        <v>500</v>
      </c>
      <c r="K50" s="6">
        <v>0.8</v>
      </c>
      <c r="L50" s="7">
        <f>'[44]Arc Results'!$I$10960+'[44]Arc Results'!$I$10971+'[44]Arc Results'!$I$10982+'[44]Arc Results'!$I$10993+'[44]Arc Results'!$I$11004+'[44]Arc Results'!$I$11015+'[44]Arc Results'!$I$11026+'[44]Arc Results'!$I$11037+'[44]Arc Results'!$I$11048+'[44]Arc Results'!$I$11059+'[44]Arc Results'!$I$11070+'[44]Arc Results'!$I$11081+'[44]Arc Results'!$I$11092+'[44]Arc Results'!$I$11103+'[44]Arc Results'!$I$11114+'[44]Arc Results'!$I$11125+'[44]Arc Results'!$I$11136+'[44]Arc Results'!$I$11147+'[44]Arc Results'!$I$11158+'[44]Arc Results'!$I$11169+'[44]Arc Results'!$I$11180+'[44]Arc Results'!$I$11191+'[44]Arc Results'!$I$11202+'[44]Arc Results'!$I$11213+'[44]Arc Results'!$I$11224+'[44]Arc Results'!$I$11235+'[44]Arc Results'!$I$11246+'[44]Arc Results'!$I$11257+'[44]Arc Results'!$I$11268</f>
        <v>3206.7393998569391</v>
      </c>
      <c r="M50" s="7">
        <f>'[44]Arc Results'!$I$257</f>
        <v>14223.844769725045</v>
      </c>
      <c r="N50" s="22"/>
      <c r="O50" s="23">
        <f t="shared" si="16"/>
        <v>5576.6540785498491</v>
      </c>
      <c r="P50" s="23">
        <f t="shared" si="17"/>
        <v>8786.6845598027376</v>
      </c>
      <c r="Q50" s="24">
        <f t="shared" si="18"/>
        <v>5310.1941087613295</v>
      </c>
      <c r="R50" s="24">
        <f t="shared" si="19"/>
        <v>670</v>
      </c>
      <c r="S50" s="24">
        <f t="shared" si="20"/>
        <v>1266.3648036253776</v>
      </c>
      <c r="T50" s="25">
        <f t="shared" si="21"/>
        <v>443.89425981873109</v>
      </c>
      <c r="U50" s="8">
        <f t="shared" si="22"/>
        <v>6130</v>
      </c>
      <c r="V50" s="8"/>
      <c r="W50" s="8">
        <f>'[44]Arc Results'!$I$15</f>
        <v>335</v>
      </c>
      <c r="X50" s="8">
        <f>'[44]Arc Results'!$I$26</f>
        <v>335</v>
      </c>
      <c r="Y50" s="8">
        <f>'[44]Arc Results'!$I$48</f>
        <v>515.1216012084592</v>
      </c>
      <c r="Z50" s="8">
        <f>'[44]Arc Results'!$I$59</f>
        <v>751.24320241691839</v>
      </c>
      <c r="AA50" s="8">
        <f>'[44]Arc Results'!$I$114</f>
        <v>211.96223564954681</v>
      </c>
      <c r="AB50" s="8">
        <f>'[44]Arc Results'!$I$125</f>
        <v>231.93202416918427</v>
      </c>
      <c r="AC50" s="8">
        <f>'[44]Arc Results'!$I$147</f>
        <v>2775.9478851963745</v>
      </c>
      <c r="AD50" s="8">
        <f>'[44]Arc Results'!$I$158</f>
        <v>2800.7061933534742</v>
      </c>
      <c r="AE50" s="8">
        <f>'[44]Arc Results'!$I$213</f>
        <v>4276.510574018127</v>
      </c>
      <c r="AF50" s="8">
        <f>'[44]Arc Results'!$I$224</f>
        <v>4510.1739857846105</v>
      </c>
      <c r="AG50" s="8">
        <f>'[44]Arc Results'!$I$180</f>
        <v>3063</v>
      </c>
      <c r="AH50" s="8">
        <f>'[44]Arc Results'!$I$191</f>
        <v>3066.9999999999995</v>
      </c>
      <c r="AI50" s="8">
        <f>'[44]Arc Results'!$I$81</f>
        <v>2655.0970543806648</v>
      </c>
      <c r="AJ50" s="8">
        <f>'[44]Arc Results'!$I$81</f>
        <v>2655.0970543806648</v>
      </c>
      <c r="AL50" s="13">
        <f t="shared" si="8"/>
        <v>1</v>
      </c>
      <c r="AM50" s="13">
        <f t="shared" si="9"/>
        <v>1.1864562253566153</v>
      </c>
      <c r="AN50" s="13">
        <f t="shared" si="10"/>
        <v>1.0449877151549387</v>
      </c>
      <c r="AO50" s="13">
        <f t="shared" si="11"/>
        <v>1.0044396349151958</v>
      </c>
      <c r="AP50" s="13">
        <f t="shared" si="12"/>
        <v>1.0265928986270254</v>
      </c>
      <c r="AQ50" s="13">
        <f t="shared" si="13"/>
        <v>1.0006525285481238</v>
      </c>
      <c r="AR50" s="13">
        <f t="shared" si="14"/>
        <v>1</v>
      </c>
    </row>
    <row r="51" spans="1:44" ht="15.6">
      <c r="A51">
        <f t="shared" si="15"/>
        <v>45</v>
      </c>
      <c r="B51" s="6">
        <v>2022</v>
      </c>
      <c r="C51" s="4" t="s">
        <v>55</v>
      </c>
      <c r="D51" s="4" t="s">
        <v>53</v>
      </c>
      <c r="E51" s="3" t="s">
        <v>50</v>
      </c>
      <c r="F51" s="4" t="s">
        <v>42</v>
      </c>
      <c r="G51" s="4" t="s">
        <v>6</v>
      </c>
      <c r="H51" s="4" t="s">
        <v>7</v>
      </c>
      <c r="I51" s="4" t="s">
        <v>23</v>
      </c>
      <c r="J51" s="4">
        <v>500</v>
      </c>
      <c r="K51" s="6">
        <v>0.8</v>
      </c>
      <c r="L51" s="7">
        <f>'[45]Arc Results'!$I$10960+'[45]Arc Results'!$I$10971+'[45]Arc Results'!$I$10982+'[45]Arc Results'!$I$10993+'[45]Arc Results'!$I$11004+'[45]Arc Results'!$I$11015+'[45]Arc Results'!$I$11026+'[45]Arc Results'!$I$11037+'[45]Arc Results'!$I$11048+'[45]Arc Results'!$I$11059+'[45]Arc Results'!$I$11070+'[45]Arc Results'!$I$11081+'[45]Arc Results'!$I$11092+'[45]Arc Results'!$I$11103+'[45]Arc Results'!$I$11114+'[45]Arc Results'!$I$11125+'[45]Arc Results'!$I$11136+'[45]Arc Results'!$I$11147+'[45]Arc Results'!$I$11158+'[45]Arc Results'!$I$11169+'[45]Arc Results'!$I$11180+'[45]Arc Results'!$I$11191+'[45]Arc Results'!$I$11202+'[45]Arc Results'!$I$11213+'[45]Arc Results'!$I$11224+'[45]Arc Results'!$I$11235+'[45]Arc Results'!$I$11246+'[45]Arc Results'!$I$11257+'[45]Arc Results'!$I$11268</f>
        <v>3216.6657593735522</v>
      </c>
      <c r="M51" s="7">
        <f>'[45]Arc Results'!$I$257</f>
        <v>14223.844769725045</v>
      </c>
      <c r="N51" s="22"/>
      <c r="O51" s="23">
        <f t="shared" si="16"/>
        <v>5527.1374622356489</v>
      </c>
      <c r="P51" s="23">
        <f t="shared" si="17"/>
        <v>8331.8126888217521</v>
      </c>
      <c r="Q51" s="24">
        <f t="shared" si="18"/>
        <v>4628</v>
      </c>
      <c r="R51" s="24">
        <f t="shared" si="19"/>
        <v>108.48942598187311</v>
      </c>
      <c r="S51" s="24">
        <f t="shared" si="20"/>
        <v>3219.9999999999977</v>
      </c>
      <c r="T51" s="25">
        <f t="shared" si="21"/>
        <v>403.95468277945616</v>
      </c>
      <c r="U51" s="8">
        <f t="shared" si="22"/>
        <v>6126</v>
      </c>
      <c r="V51" s="8"/>
      <c r="W51" s="8">
        <f>'[45]Arc Results'!$I$15</f>
        <v>18.081570996978851</v>
      </c>
      <c r="X51" s="8">
        <f>'[45]Arc Results'!$I$26</f>
        <v>90.407854984894257</v>
      </c>
      <c r="Y51" s="8">
        <f>'[45]Arc Results'!$I$48</f>
        <v>1448.9999999999975</v>
      </c>
      <c r="Z51" s="8">
        <f>'[45]Arc Results'!$I$59</f>
        <v>1771.0000000000002</v>
      </c>
      <c r="AA51" s="8">
        <f>'[45]Arc Results'!$I$114</f>
        <v>191.99244712990935</v>
      </c>
      <c r="AB51" s="8">
        <f>'[45]Arc Results'!$I$125</f>
        <v>211.96223564954681</v>
      </c>
      <c r="AC51" s="8">
        <f>'[45]Arc Results'!$I$147</f>
        <v>2751.1895770392748</v>
      </c>
      <c r="AD51" s="8">
        <f>'[45]Arc Results'!$I$158</f>
        <v>2775.9478851963745</v>
      </c>
      <c r="AE51" s="8">
        <f>'[45]Arc Results'!$I$213</f>
        <v>4055.3021148036255</v>
      </c>
      <c r="AF51" s="8">
        <f>'[45]Arc Results'!$I$224</f>
        <v>4276.510574018127</v>
      </c>
      <c r="AG51" s="8">
        <f>'[45]Arc Results'!$I$180</f>
        <v>3063</v>
      </c>
      <c r="AH51" s="8">
        <f>'[45]Arc Results'!$I$191</f>
        <v>3063.0000000000005</v>
      </c>
      <c r="AI51" s="8">
        <f>'[45]Arc Results'!$I$81</f>
        <v>2314</v>
      </c>
      <c r="AJ51" s="8">
        <f>'[45]Arc Results'!$I$81</f>
        <v>2314</v>
      </c>
      <c r="AL51" s="13">
        <f t="shared" si="8"/>
        <v>1.6666666666666665</v>
      </c>
      <c r="AM51" s="13">
        <f t="shared" si="9"/>
        <v>1.100000000000001</v>
      </c>
      <c r="AN51" s="13">
        <f t="shared" si="10"/>
        <v>1.0494357148733444</v>
      </c>
      <c r="AO51" s="13">
        <f t="shared" si="11"/>
        <v>1.0044794087945637</v>
      </c>
      <c r="AP51" s="13">
        <f t="shared" si="12"/>
        <v>1.0265498598535805</v>
      </c>
      <c r="AQ51" s="13">
        <f t="shared" si="13"/>
        <v>1.0000000000000002</v>
      </c>
      <c r="AR51" s="13">
        <f t="shared" si="14"/>
        <v>1</v>
      </c>
    </row>
    <row r="52" spans="1:44" ht="15.6">
      <c r="A52">
        <f t="shared" si="15"/>
        <v>46</v>
      </c>
      <c r="B52" s="6">
        <v>2022</v>
      </c>
      <c r="C52" s="4" t="s">
        <v>55</v>
      </c>
      <c r="D52" s="4" t="s">
        <v>53</v>
      </c>
      <c r="E52" s="3" t="s">
        <v>50</v>
      </c>
      <c r="F52" s="4" t="s">
        <v>43</v>
      </c>
      <c r="G52" s="4" t="s">
        <v>6</v>
      </c>
      <c r="H52" s="4" t="s">
        <v>7</v>
      </c>
      <c r="I52" s="4" t="s">
        <v>23</v>
      </c>
      <c r="J52" s="4">
        <v>500</v>
      </c>
      <c r="K52" s="6">
        <v>0.8</v>
      </c>
      <c r="L52" s="7">
        <f>'[46]Arc Results'!$I$10960+'[46]Arc Results'!$I$10971+'[46]Arc Results'!$I$10982+'[46]Arc Results'!$I$10993+'[46]Arc Results'!$I$11004+'[46]Arc Results'!$I$11015+'[46]Arc Results'!$I$11026+'[46]Arc Results'!$I$11037+'[46]Arc Results'!$I$11048+'[46]Arc Results'!$I$11059+'[46]Arc Results'!$I$11070+'[46]Arc Results'!$I$11081+'[46]Arc Results'!$I$11092+'[46]Arc Results'!$I$11103+'[46]Arc Results'!$I$11114+'[46]Arc Results'!$I$11125+'[46]Arc Results'!$I$11136+'[46]Arc Results'!$I$11147+'[46]Arc Results'!$I$11158+'[46]Arc Results'!$I$11169+'[46]Arc Results'!$I$11180+'[46]Arc Results'!$I$11191+'[46]Arc Results'!$I$11202+'[46]Arc Results'!$I$11213+'[46]Arc Results'!$I$11224+'[46]Arc Results'!$I$11235+'[46]Arc Results'!$I$11246+'[46]Arc Results'!$I$11257+'[46]Arc Results'!$I$11268</f>
        <v>3207.5189747654176</v>
      </c>
      <c r="M52" s="7">
        <f>'[46]Arc Results'!$I$257</f>
        <v>14223.844769725045</v>
      </c>
      <c r="N52" s="22"/>
      <c r="O52" s="23">
        <f t="shared" si="16"/>
        <v>5582.843655589124</v>
      </c>
      <c r="P52" s="23">
        <f t="shared" si="17"/>
        <v>8829.5317220543802</v>
      </c>
      <c r="Q52" s="24">
        <f t="shared" si="18"/>
        <v>5537.5921450151054</v>
      </c>
      <c r="R52" s="24">
        <f t="shared" si="19"/>
        <v>271.22356495468279</v>
      </c>
      <c r="S52" s="24">
        <f t="shared" si="20"/>
        <v>1274.2997410716212</v>
      </c>
      <c r="T52" s="25">
        <f t="shared" si="21"/>
        <v>672</v>
      </c>
      <c r="U52" s="8">
        <f t="shared" si="22"/>
        <v>6130.0000000000009</v>
      </c>
      <c r="V52" s="8"/>
      <c r="W52" s="8">
        <f>'[46]Arc Results'!$I$15</f>
        <v>90.407854984894257</v>
      </c>
      <c r="X52" s="8">
        <f>'[46]Arc Results'!$I$26</f>
        <v>180.81570996978851</v>
      </c>
      <c r="Y52" s="8">
        <f>'[46]Arc Results'!$I$48</f>
        <v>523.05653865470276</v>
      </c>
      <c r="Z52" s="8">
        <f>'[46]Arc Results'!$I$59</f>
        <v>751.24320241691839</v>
      </c>
      <c r="AA52" s="8">
        <f>'[46]Arc Results'!$I$114</f>
        <v>335.7</v>
      </c>
      <c r="AB52" s="8">
        <f>'[46]Arc Results'!$I$125</f>
        <v>336.3</v>
      </c>
      <c r="AC52" s="8">
        <f>'[46]Arc Results'!$I$147</f>
        <v>2775.9478851963745</v>
      </c>
      <c r="AD52" s="8">
        <f>'[46]Arc Results'!$I$158</f>
        <v>2806.8957703927495</v>
      </c>
      <c r="AE52" s="8">
        <f>'[46]Arc Results'!$I$213</f>
        <v>4276.510574018127</v>
      </c>
      <c r="AF52" s="8">
        <f>'[46]Arc Results'!$I$224</f>
        <v>4553.0211480362541</v>
      </c>
      <c r="AG52" s="8">
        <f>'[46]Arc Results'!$I$180</f>
        <v>3063</v>
      </c>
      <c r="AH52" s="8">
        <f>'[46]Arc Results'!$I$191</f>
        <v>3067.0000000000009</v>
      </c>
      <c r="AI52" s="8">
        <f>'[46]Arc Results'!$I$81</f>
        <v>2768.7960725075527</v>
      </c>
      <c r="AJ52" s="8">
        <f>'[46]Arc Results'!$I$81</f>
        <v>2768.7960725075527</v>
      </c>
      <c r="AL52" s="13">
        <f t="shared" si="8"/>
        <v>1.3333333333333333</v>
      </c>
      <c r="AM52" s="13">
        <f t="shared" si="9"/>
        <v>1.1790682807251631</v>
      </c>
      <c r="AN52" s="13">
        <f t="shared" si="10"/>
        <v>1.0008928571428573</v>
      </c>
      <c r="AO52" s="13">
        <f t="shared" si="11"/>
        <v>1.0055433909859526</v>
      </c>
      <c r="AP52" s="13">
        <f t="shared" si="12"/>
        <v>1.0313165615938</v>
      </c>
      <c r="AQ52" s="13">
        <f t="shared" si="13"/>
        <v>1.000652528548124</v>
      </c>
      <c r="AR52" s="13">
        <f t="shared" si="14"/>
        <v>1</v>
      </c>
    </row>
    <row r="53" spans="1:44" ht="15.6">
      <c r="A53">
        <f t="shared" si="15"/>
        <v>47</v>
      </c>
      <c r="B53" s="6">
        <v>2022</v>
      </c>
      <c r="C53" s="4" t="s">
        <v>55</v>
      </c>
      <c r="D53" s="4" t="s">
        <v>53</v>
      </c>
      <c r="E53" s="3" t="s">
        <v>50</v>
      </c>
      <c r="F53" s="4" t="s">
        <v>44</v>
      </c>
      <c r="G53" s="4" t="s">
        <v>6</v>
      </c>
      <c r="H53" s="4" t="s">
        <v>7</v>
      </c>
      <c r="I53" s="4" t="s">
        <v>23</v>
      </c>
      <c r="J53" s="4">
        <v>500</v>
      </c>
      <c r="K53" s="6">
        <v>0.8</v>
      </c>
      <c r="L53" s="7">
        <f>'[47]Arc Results'!$I$10960+'[47]Arc Results'!$I$10971+'[47]Arc Results'!$I$10982+'[47]Arc Results'!$I$10993+'[47]Arc Results'!$I$11004+'[47]Arc Results'!$I$11015+'[47]Arc Results'!$I$11026+'[47]Arc Results'!$I$11037+'[47]Arc Results'!$I$11048+'[47]Arc Results'!$I$11059+'[47]Arc Results'!$I$11070+'[47]Arc Results'!$I$11081+'[47]Arc Results'!$I$11092+'[47]Arc Results'!$I$11103+'[47]Arc Results'!$I$11114+'[47]Arc Results'!$I$11125+'[47]Arc Results'!$I$11136+'[47]Arc Results'!$I$11147+'[47]Arc Results'!$I$11158+'[47]Arc Results'!$I$11169+'[47]Arc Results'!$I$11180+'[47]Arc Results'!$I$11191+'[47]Arc Results'!$I$11202+'[47]Arc Results'!$I$11213+'[47]Arc Results'!$I$11224+'[47]Arc Results'!$I$11235+'[47]Arc Results'!$I$11246+'[47]Arc Results'!$I$11257+'[47]Arc Results'!$I$11268</f>
        <v>3170.4988409445509</v>
      </c>
      <c r="M53" s="7">
        <f>'[47]Arc Results'!$I$257</f>
        <v>14223.844769725043</v>
      </c>
      <c r="N53" s="22"/>
      <c r="O53" s="23">
        <f t="shared" si="16"/>
        <v>5490</v>
      </c>
      <c r="P53" s="23">
        <f t="shared" si="17"/>
        <v>8922.2019314039462</v>
      </c>
      <c r="Q53" s="24">
        <f t="shared" si="18"/>
        <v>5537.5921450151054</v>
      </c>
      <c r="R53" s="24">
        <f t="shared" si="19"/>
        <v>289.30513595166161</v>
      </c>
      <c r="S53" s="24">
        <f t="shared" si="20"/>
        <v>1360.8134441087614</v>
      </c>
      <c r="T53" s="25">
        <f t="shared" si="21"/>
        <v>453.87915407854985</v>
      </c>
      <c r="U53" s="8">
        <f t="shared" si="22"/>
        <v>6130.0000000000009</v>
      </c>
      <c r="V53" s="8"/>
      <c r="W53" s="8">
        <f>'[47]Arc Results'!$I$15</f>
        <v>108.48942598187311</v>
      </c>
      <c r="X53" s="8">
        <f>'[47]Arc Results'!$I$26</f>
        <v>180.81570996978851</v>
      </c>
      <c r="Y53" s="8">
        <f>'[47]Arc Results'!$I$48</f>
        <v>562.34592145015108</v>
      </c>
      <c r="Z53" s="8">
        <f>'[47]Arc Results'!$I$59</f>
        <v>798.46752265861028</v>
      </c>
      <c r="AA53" s="8">
        <f>'[47]Arc Results'!$I$114</f>
        <v>216.95468277945619</v>
      </c>
      <c r="AB53" s="8">
        <f>'[47]Arc Results'!$I$125</f>
        <v>236.92447129909365</v>
      </c>
      <c r="AC53" s="8">
        <f>'[47]Arc Results'!$I$147</f>
        <v>2745</v>
      </c>
      <c r="AD53" s="8">
        <f>'[47]Arc Results'!$I$158</f>
        <v>2745</v>
      </c>
      <c r="AE53" s="8">
        <f>'[47]Arc Results'!$I$213</f>
        <v>4331.8126888217521</v>
      </c>
      <c r="AF53" s="8">
        <f>'[47]Arc Results'!$I$224</f>
        <v>4590.3892425821941</v>
      </c>
      <c r="AG53" s="8">
        <f>'[47]Arc Results'!$I$180</f>
        <v>3063</v>
      </c>
      <c r="AH53" s="8">
        <f>'[47]Arc Results'!$I$191</f>
        <v>3067.0000000000009</v>
      </c>
      <c r="AI53" s="8">
        <f>'[47]Arc Results'!$I$81</f>
        <v>2768.7960725075527</v>
      </c>
      <c r="AJ53" s="8">
        <f>'[47]Arc Results'!$I$81</f>
        <v>2768.7960725075527</v>
      </c>
      <c r="AL53" s="13">
        <f t="shared" si="8"/>
        <v>1.25</v>
      </c>
      <c r="AM53" s="13">
        <f t="shared" si="9"/>
        <v>1.1735150414854274</v>
      </c>
      <c r="AN53" s="13">
        <f t="shared" si="10"/>
        <v>1.0439980297402718</v>
      </c>
      <c r="AO53" s="13">
        <f t="shared" si="11"/>
        <v>1</v>
      </c>
      <c r="AP53" s="13">
        <f t="shared" si="12"/>
        <v>1.0289812487711487</v>
      </c>
      <c r="AQ53" s="13">
        <f t="shared" si="13"/>
        <v>1.000652528548124</v>
      </c>
      <c r="AR53" s="13">
        <f t="shared" si="14"/>
        <v>1</v>
      </c>
    </row>
    <row r="54" spans="1:44" ht="15.6">
      <c r="A54">
        <f t="shared" si="15"/>
        <v>48</v>
      </c>
      <c r="B54" s="6">
        <v>2022</v>
      </c>
      <c r="C54" s="4" t="s">
        <v>55</v>
      </c>
      <c r="D54" s="4" t="s">
        <v>53</v>
      </c>
      <c r="E54" s="3" t="s">
        <v>50</v>
      </c>
      <c r="F54" s="4" t="s">
        <v>45</v>
      </c>
      <c r="G54" s="4" t="s">
        <v>6</v>
      </c>
      <c r="H54" s="4" t="s">
        <v>7</v>
      </c>
      <c r="I54" s="4" t="s">
        <v>23</v>
      </c>
      <c r="J54" s="4">
        <v>500</v>
      </c>
      <c r="K54" s="6">
        <v>0.8</v>
      </c>
      <c r="L54" s="7">
        <f>'[48]Arc Results'!$I$10960+'[48]Arc Results'!$I$10971+'[48]Arc Results'!$I$10982+'[48]Arc Results'!$I$10993+'[48]Arc Results'!$I$11004+'[48]Arc Results'!$I$11015+'[48]Arc Results'!$I$11026+'[48]Arc Results'!$I$11037+'[48]Arc Results'!$I$11048+'[48]Arc Results'!$I$11059+'[48]Arc Results'!$I$11070+'[48]Arc Results'!$I$11081+'[48]Arc Results'!$I$11092+'[48]Arc Results'!$I$11103+'[48]Arc Results'!$I$11114+'[48]Arc Results'!$I$11125+'[48]Arc Results'!$I$11136+'[48]Arc Results'!$I$11147+'[48]Arc Results'!$I$11158+'[48]Arc Results'!$I$11169+'[48]Arc Results'!$I$11180+'[48]Arc Results'!$I$11191+'[48]Arc Results'!$I$11202+'[48]Arc Results'!$I$11213+'[48]Arc Results'!$I$11224+'[48]Arc Results'!$I$11235+'[48]Arc Results'!$I$11246+'[48]Arc Results'!$I$11257+'[48]Arc Results'!$I$11268</f>
        <v>3289.3548508983467</v>
      </c>
      <c r="M54" s="7">
        <f>'[48]Arc Results'!$I$257</f>
        <v>14223.844769725049</v>
      </c>
      <c r="N54" s="22"/>
      <c r="O54" s="23">
        <f t="shared" si="16"/>
        <v>5619.9811178247728</v>
      </c>
      <c r="P54" s="23">
        <f t="shared" si="17"/>
        <v>8000</v>
      </c>
      <c r="Q54" s="24">
        <f t="shared" si="18"/>
        <v>5992.388217522659</v>
      </c>
      <c r="R54" s="24">
        <f t="shared" si="19"/>
        <v>379.71299093655591</v>
      </c>
      <c r="S54" s="24">
        <f t="shared" si="20"/>
        <v>1582.8680945459409</v>
      </c>
      <c r="T54" s="25">
        <f t="shared" si="21"/>
        <v>478.84138972809666</v>
      </c>
      <c r="U54" s="8">
        <f t="shared" si="22"/>
        <v>6130</v>
      </c>
      <c r="V54" s="8"/>
      <c r="W54" s="8">
        <f>'[48]Arc Results'!$I$15</f>
        <v>144.65256797583081</v>
      </c>
      <c r="X54" s="8">
        <f>'[48]Arc Results'!$I$26</f>
        <v>235.06042296072508</v>
      </c>
      <c r="Y54" s="8">
        <f>'[48]Arc Results'!$I$48</f>
        <v>689.9519314039469</v>
      </c>
      <c r="Z54" s="8">
        <f>'[48]Arc Results'!$I$59</f>
        <v>892.91616314199393</v>
      </c>
      <c r="AA54" s="8">
        <f>'[48]Arc Results'!$I$114</f>
        <v>226.93957703927492</v>
      </c>
      <c r="AB54" s="8">
        <f>'[48]Arc Results'!$I$125</f>
        <v>251.90181268882174</v>
      </c>
      <c r="AC54" s="8">
        <f>'[48]Arc Results'!$I$147</f>
        <v>2794.5166163141994</v>
      </c>
      <c r="AD54" s="8">
        <f>'[48]Arc Results'!$I$158</f>
        <v>2825.4645015105739</v>
      </c>
      <c r="AE54" s="8">
        <f>'[48]Arc Results'!$I$213</f>
        <v>4000</v>
      </c>
      <c r="AF54" s="8">
        <f>'[48]Arc Results'!$I$224</f>
        <v>4000.0000000000005</v>
      </c>
      <c r="AG54" s="8">
        <f>'[48]Arc Results'!$I$180</f>
        <v>3063</v>
      </c>
      <c r="AH54" s="8">
        <f>'[48]Arc Results'!$I$191</f>
        <v>3067.0000000000005</v>
      </c>
      <c r="AI54" s="8">
        <f>'[48]Arc Results'!$I$81</f>
        <v>2996.1941087613295</v>
      </c>
      <c r="AJ54" s="8">
        <f>'[48]Arc Results'!$I$81</f>
        <v>2996.1941087613295</v>
      </c>
      <c r="AL54" s="13">
        <f t="shared" si="8"/>
        <v>1.2380952380952381</v>
      </c>
      <c r="AM54" s="13">
        <f t="shared" si="9"/>
        <v>1.1282256130105832</v>
      </c>
      <c r="AN54" s="13">
        <f t="shared" si="10"/>
        <v>1.05213048868587</v>
      </c>
      <c r="AO54" s="13">
        <f t="shared" si="11"/>
        <v>1.0055067596398533</v>
      </c>
      <c r="AP54" s="13">
        <f t="shared" si="12"/>
        <v>1.0000000000000002</v>
      </c>
      <c r="AQ54" s="13">
        <f t="shared" si="13"/>
        <v>1.000652528548124</v>
      </c>
      <c r="AR54" s="13">
        <f t="shared" si="14"/>
        <v>1</v>
      </c>
    </row>
    <row r="55" spans="1:44" ht="15.6">
      <c r="A55">
        <f t="shared" si="15"/>
        <v>49</v>
      </c>
      <c r="B55" s="6">
        <v>2022</v>
      </c>
      <c r="C55" s="4" t="s">
        <v>55</v>
      </c>
      <c r="D55" s="4" t="s">
        <v>53</v>
      </c>
      <c r="E55" s="3" t="s">
        <v>50</v>
      </c>
      <c r="F55" s="4" t="s">
        <v>46</v>
      </c>
      <c r="G55" s="4" t="s">
        <v>6</v>
      </c>
      <c r="H55" s="4" t="s">
        <v>7</v>
      </c>
      <c r="I55" s="4" t="s">
        <v>23</v>
      </c>
      <c r="J55" s="4">
        <v>500</v>
      </c>
      <c r="K55" s="6">
        <v>0.8</v>
      </c>
      <c r="L55" s="7">
        <f>'[49]Arc Results'!$I$10960+'[49]Arc Results'!$I$10971+'[49]Arc Results'!$I$10982+'[49]Arc Results'!$I$10993+'[49]Arc Results'!$I$11004+'[49]Arc Results'!$I$11015+'[49]Arc Results'!$I$11026+'[49]Arc Results'!$I$11037+'[49]Arc Results'!$I$11048+'[49]Arc Results'!$I$11059+'[49]Arc Results'!$I$11070+'[49]Arc Results'!$I$11081+'[49]Arc Results'!$I$11092+'[49]Arc Results'!$I$11103+'[49]Arc Results'!$I$11114+'[49]Arc Results'!$I$11125+'[49]Arc Results'!$I$11136+'[49]Arc Results'!$I$11147+'[49]Arc Results'!$I$11158+'[49]Arc Results'!$I$11169+'[49]Arc Results'!$I$11180+'[49]Arc Results'!$I$11191+'[49]Arc Results'!$I$11202+'[49]Arc Results'!$I$11213+'[49]Arc Results'!$I$11224+'[49]Arc Results'!$I$11235+'[49]Arc Results'!$I$11246+'[49]Arc Results'!$I$11257+'[49]Arc Results'!$I$11268</f>
        <v>3425.7464672125475</v>
      </c>
      <c r="M55" s="7">
        <f>'[49]Arc Results'!$I$257</f>
        <v>14223.844769725045</v>
      </c>
      <c r="N55" s="22"/>
      <c r="O55" s="23">
        <f t="shared" si="16"/>
        <v>5657.1185800604235</v>
      </c>
      <c r="P55" s="23">
        <f t="shared" si="17"/>
        <v>9493.1570996978844</v>
      </c>
      <c r="Q55" s="24">
        <f t="shared" si="18"/>
        <v>4628</v>
      </c>
      <c r="R55" s="24">
        <f t="shared" si="19"/>
        <v>488.20241691842898</v>
      </c>
      <c r="S55" s="24">
        <f t="shared" si="20"/>
        <v>1847.0127320081765</v>
      </c>
      <c r="T55" s="25">
        <f t="shared" si="21"/>
        <v>508.79607250755282</v>
      </c>
      <c r="U55" s="8">
        <f t="shared" si="22"/>
        <v>6130</v>
      </c>
      <c r="V55" s="8"/>
      <c r="W55" s="8">
        <f>'[49]Arc Results'!$I$15</f>
        <v>198.89728096676737</v>
      </c>
      <c r="X55" s="8">
        <f>'[49]Arc Results'!$I$26</f>
        <v>289.30513595166161</v>
      </c>
      <c r="Y55" s="8">
        <f>'[49]Arc Results'!$I$48</f>
        <v>812.42360814110714</v>
      </c>
      <c r="Z55" s="8">
        <f>'[49]Arc Results'!$I$59</f>
        <v>1034.5891238670695</v>
      </c>
      <c r="AA55" s="8">
        <f>'[49]Arc Results'!$I$114</f>
        <v>241.916918429003</v>
      </c>
      <c r="AB55" s="8">
        <f>'[49]Arc Results'!$I$125</f>
        <v>266.87915407854985</v>
      </c>
      <c r="AC55" s="8">
        <f>'[49]Arc Results'!$I$147</f>
        <v>2813.0853474320243</v>
      </c>
      <c r="AD55" s="8">
        <f>'[49]Arc Results'!$I$158</f>
        <v>2844.0332326283988</v>
      </c>
      <c r="AE55" s="8">
        <f>'[49]Arc Results'!$I$213</f>
        <v>4608.3232628398791</v>
      </c>
      <c r="AF55" s="8">
        <f>'[49]Arc Results'!$I$224</f>
        <v>4884.8338368580062</v>
      </c>
      <c r="AG55" s="8">
        <f>'[49]Arc Results'!$I$180</f>
        <v>3063</v>
      </c>
      <c r="AH55" s="8">
        <f>'[49]Arc Results'!$I$191</f>
        <v>3067</v>
      </c>
      <c r="AI55" s="8">
        <f>'[49]Arc Results'!$I$81</f>
        <v>2314</v>
      </c>
      <c r="AJ55" s="8">
        <f>'[49]Arc Results'!$I$81</f>
        <v>2314</v>
      </c>
      <c r="AL55" s="13">
        <f t="shared" si="8"/>
        <v>1.1851851851851851</v>
      </c>
      <c r="AM55" s="13">
        <f t="shared" si="9"/>
        <v>1.1202836947877515</v>
      </c>
      <c r="AN55" s="13">
        <f t="shared" si="10"/>
        <v>1.0490613764499457</v>
      </c>
      <c r="AO55" s="13">
        <f t="shared" si="11"/>
        <v>1.0054706092436272</v>
      </c>
      <c r="AP55" s="13">
        <f t="shared" si="12"/>
        <v>1.0291273568017669</v>
      </c>
      <c r="AQ55" s="13">
        <f t="shared" si="13"/>
        <v>1.000652528548124</v>
      </c>
      <c r="AR55" s="13">
        <f t="shared" si="14"/>
        <v>1</v>
      </c>
    </row>
    <row r="56" spans="1:44" ht="15.6">
      <c r="A56">
        <f t="shared" si="15"/>
        <v>50</v>
      </c>
      <c r="B56" s="6">
        <v>2022</v>
      </c>
      <c r="C56" s="4" t="s">
        <v>55</v>
      </c>
      <c r="D56" s="4" t="s">
        <v>53</v>
      </c>
      <c r="E56" s="3" t="s">
        <v>50</v>
      </c>
      <c r="F56" s="4" t="s">
        <v>47</v>
      </c>
      <c r="G56" s="4" t="s">
        <v>6</v>
      </c>
      <c r="H56" s="4" t="s">
        <v>7</v>
      </c>
      <c r="I56" s="4" t="s">
        <v>23</v>
      </c>
      <c r="J56" s="4">
        <v>500</v>
      </c>
      <c r="K56" s="6">
        <v>0.8</v>
      </c>
      <c r="L56" s="7">
        <f>'[50]Arc Results'!$I$10960+'[50]Arc Results'!$I$10971+'[50]Arc Results'!$I$10982+'[50]Arc Results'!$I$10993+'[50]Arc Results'!$I$11004+'[50]Arc Results'!$I$11015+'[50]Arc Results'!$I$11026+'[50]Arc Results'!$I$11037+'[50]Arc Results'!$I$11048+'[50]Arc Results'!$I$11059+'[50]Arc Results'!$I$11070+'[50]Arc Results'!$I$11081+'[50]Arc Results'!$I$11092+'[50]Arc Results'!$I$11103+'[50]Arc Results'!$I$11114+'[50]Arc Results'!$I$11125+'[50]Arc Results'!$I$11136+'[50]Arc Results'!$I$11147+'[50]Arc Results'!$I$11158+'[50]Arc Results'!$I$11169+'[50]Arc Results'!$I$11180+'[50]Arc Results'!$I$11191+'[50]Arc Results'!$I$11202+'[50]Arc Results'!$I$11213+'[50]Arc Results'!$I$11224+'[50]Arc Results'!$I$11235+'[50]Arc Results'!$I$11246+'[50]Arc Results'!$I$11257+'[50]Arc Results'!$I$11268</f>
        <v>3260.3027360947226</v>
      </c>
      <c r="M56" s="7">
        <f>'[50]Arc Results'!$I$257</f>
        <v>14223.84476972505</v>
      </c>
      <c r="N56" s="22"/>
      <c r="O56" s="23">
        <f t="shared" si="16"/>
        <v>5595.2228096676736</v>
      </c>
      <c r="P56" s="23">
        <f t="shared" si="17"/>
        <v>8940.368472189446</v>
      </c>
      <c r="Q56" s="24">
        <f t="shared" si="18"/>
        <v>5764.9901812688822</v>
      </c>
      <c r="R56" s="24">
        <f t="shared" si="19"/>
        <v>0</v>
      </c>
      <c r="S56" s="24">
        <f t="shared" si="20"/>
        <v>1408.037764350453</v>
      </c>
      <c r="T56" s="25">
        <f t="shared" si="21"/>
        <v>458.8716012084592</v>
      </c>
      <c r="U56" s="8">
        <f t="shared" si="22"/>
        <v>6130</v>
      </c>
      <c r="V56" s="8"/>
      <c r="W56" s="8">
        <f>'[50]Arc Results'!$I$15</f>
        <v>0</v>
      </c>
      <c r="X56" s="8">
        <f>'[50]Arc Results'!$I$26</f>
        <v>0</v>
      </c>
      <c r="Y56" s="8">
        <f>'[50]Arc Results'!$I$48</f>
        <v>609.57024169184285</v>
      </c>
      <c r="Z56" s="8">
        <f>'[50]Arc Results'!$I$59</f>
        <v>798.46752265861028</v>
      </c>
      <c r="AA56" s="8">
        <f>'[50]Arc Results'!$I$114</f>
        <v>216.95468277945619</v>
      </c>
      <c r="AB56" s="8">
        <f>'[50]Arc Results'!$I$125</f>
        <v>241.916918429003</v>
      </c>
      <c r="AC56" s="8">
        <f>'[50]Arc Results'!$I$147</f>
        <v>2782.1374622356498</v>
      </c>
      <c r="AD56" s="8">
        <f>'[50]Arc Results'!$I$158</f>
        <v>2813.0853474320243</v>
      </c>
      <c r="AE56" s="8">
        <f>'[50]Arc Results'!$I$213</f>
        <v>4332.0452093495669</v>
      </c>
      <c r="AF56" s="8">
        <f>'[50]Arc Results'!$I$224</f>
        <v>4608.3232628398791</v>
      </c>
      <c r="AG56" s="8">
        <f>'[50]Arc Results'!$I$180</f>
        <v>3063</v>
      </c>
      <c r="AH56" s="8">
        <f>'[50]Arc Results'!$I$191</f>
        <v>3067</v>
      </c>
      <c r="AI56" s="8">
        <f>'[50]Arc Results'!$I$81</f>
        <v>2882.4950906344411</v>
      </c>
      <c r="AJ56" s="8">
        <f>'[50]Arc Results'!$I$81</f>
        <v>2882.4950906344411</v>
      </c>
      <c r="AL56" s="13" t="e">
        <f t="shared" si="8"/>
        <v>#DIV/0!</v>
      </c>
      <c r="AM56" s="13">
        <f t="shared" si="9"/>
        <v>1.134156402441314</v>
      </c>
      <c r="AN56" s="13">
        <f t="shared" si="10"/>
        <v>1.0543991730667308</v>
      </c>
      <c r="AO56" s="13">
        <f t="shared" si="11"/>
        <v>1.0055311265072235</v>
      </c>
      <c r="AP56" s="13">
        <f t="shared" si="12"/>
        <v>1.0309023117279474</v>
      </c>
      <c r="AQ56" s="13">
        <f t="shared" si="13"/>
        <v>1.000652528548124</v>
      </c>
      <c r="AR56" s="13">
        <f t="shared" si="14"/>
        <v>1</v>
      </c>
    </row>
    <row r="57" spans="1:44" ht="15.6">
      <c r="A57">
        <f t="shared" si="15"/>
        <v>51</v>
      </c>
      <c r="B57" s="6">
        <v>2022</v>
      </c>
      <c r="C57" s="4" t="s">
        <v>55</v>
      </c>
      <c r="D57" s="4" t="s">
        <v>53</v>
      </c>
      <c r="E57" s="3" t="s">
        <v>50</v>
      </c>
      <c r="F57" s="4" t="s">
        <v>48</v>
      </c>
      <c r="G57" s="4" t="s">
        <v>6</v>
      </c>
      <c r="H57" s="4" t="s">
        <v>7</v>
      </c>
      <c r="I57" s="4" t="s">
        <v>23</v>
      </c>
      <c r="J57" s="4">
        <v>500</v>
      </c>
      <c r="K57" s="6">
        <v>0.8</v>
      </c>
      <c r="L57" s="7">
        <f>'[51]Arc Results'!$I$10960+'[51]Arc Results'!$I$10971+'[51]Arc Results'!$I$10982+'[51]Arc Results'!$I$10993+'[51]Arc Results'!$I$11004+'[51]Arc Results'!$I$11015+'[51]Arc Results'!$I$11026+'[51]Arc Results'!$I$11037+'[51]Arc Results'!$I$11048+'[51]Arc Results'!$I$11059+'[51]Arc Results'!$I$11070+'[51]Arc Results'!$I$11081+'[51]Arc Results'!$I$11092+'[51]Arc Results'!$I$11103+'[51]Arc Results'!$I$11114+'[51]Arc Results'!$I$11125+'[51]Arc Results'!$I$11136+'[51]Arc Results'!$I$11147+'[51]Arc Results'!$I$11158+'[51]Arc Results'!$I$11169+'[51]Arc Results'!$I$11180+'[51]Arc Results'!$I$11191+'[51]Arc Results'!$I$11202+'[51]Arc Results'!$I$11213+'[51]Arc Results'!$I$11224+'[51]Arc Results'!$I$11235+'[51]Arc Results'!$I$11246+'[51]Arc Results'!$I$11257+'[51]Arc Results'!$I$11268</f>
        <v>3320.8198379234036</v>
      </c>
      <c r="M57" s="7">
        <f>'[51]Arc Results'!$I$257</f>
        <v>14223.844769725034</v>
      </c>
      <c r="N57" s="22"/>
      <c r="O57" s="23">
        <f t="shared" si="16"/>
        <v>5613.791540785498</v>
      </c>
      <c r="P57" s="23">
        <f t="shared" si="17"/>
        <v>9106.0422960725082</v>
      </c>
      <c r="Q57" s="24">
        <f t="shared" si="18"/>
        <v>5992.388217522659</v>
      </c>
      <c r="R57" s="24">
        <f t="shared" si="19"/>
        <v>361.63141993957703</v>
      </c>
      <c r="S57" s="24">
        <f t="shared" si="20"/>
        <v>558</v>
      </c>
      <c r="T57" s="25">
        <f t="shared" si="21"/>
        <v>473.84894259818731</v>
      </c>
      <c r="U57" s="8">
        <f t="shared" si="22"/>
        <v>6130</v>
      </c>
      <c r="V57" s="8"/>
      <c r="W57" s="8">
        <f>'[51]Arc Results'!$I$15</f>
        <v>144.65256797583081</v>
      </c>
      <c r="X57" s="8">
        <f>'[51]Arc Results'!$I$26</f>
        <v>216.97885196374622</v>
      </c>
      <c r="Y57" s="8">
        <f>'[51]Arc Results'!$I$48</f>
        <v>279</v>
      </c>
      <c r="Z57" s="8">
        <f>'[51]Arc Results'!$I$59</f>
        <v>279.00000000000006</v>
      </c>
      <c r="AA57" s="8">
        <f>'[51]Arc Results'!$I$114</f>
        <v>226.93957703927492</v>
      </c>
      <c r="AB57" s="8">
        <f>'[51]Arc Results'!$I$125</f>
        <v>246.90936555891238</v>
      </c>
      <c r="AC57" s="8">
        <f>'[51]Arc Results'!$I$147</f>
        <v>2794.5166163141994</v>
      </c>
      <c r="AD57" s="8">
        <f>'[51]Arc Results'!$I$158</f>
        <v>2819.2749244712991</v>
      </c>
      <c r="AE57" s="8">
        <f>'[51]Arc Results'!$I$213</f>
        <v>4442.4169184290031</v>
      </c>
      <c r="AF57" s="8">
        <f>'[51]Arc Results'!$I$224</f>
        <v>4663.6253776435042</v>
      </c>
      <c r="AG57" s="8">
        <f>'[51]Arc Results'!$I$180</f>
        <v>3063</v>
      </c>
      <c r="AH57" s="8">
        <f>'[51]Arc Results'!$I$191</f>
        <v>3067.0000000000005</v>
      </c>
      <c r="AI57" s="8">
        <f>'[51]Arc Results'!$I$81</f>
        <v>2996.1941087613295</v>
      </c>
      <c r="AJ57" s="8">
        <f>'[51]Arc Results'!$I$81</f>
        <v>2996.1941087613295</v>
      </c>
      <c r="AL57" s="13">
        <f t="shared" si="8"/>
        <v>1.2</v>
      </c>
      <c r="AM57" s="13">
        <f t="shared" si="9"/>
        <v>1.0000000000000002</v>
      </c>
      <c r="AN57" s="13">
        <f t="shared" si="10"/>
        <v>1.0421437861824487</v>
      </c>
      <c r="AO57" s="13">
        <f t="shared" si="11"/>
        <v>1.0044102649657054</v>
      </c>
      <c r="AP57" s="13">
        <f t="shared" si="12"/>
        <v>1.0242924919544805</v>
      </c>
      <c r="AQ57" s="13">
        <f t="shared" si="13"/>
        <v>1.000652528548124</v>
      </c>
      <c r="AR57" s="13">
        <f t="shared" si="14"/>
        <v>1</v>
      </c>
    </row>
    <row r="58" spans="1:44" ht="16.2" thickBot="1">
      <c r="A58">
        <f t="shared" si="15"/>
        <v>52</v>
      </c>
      <c r="B58" s="6">
        <v>2022</v>
      </c>
      <c r="C58" s="4" t="s">
        <v>55</v>
      </c>
      <c r="D58" s="4" t="s">
        <v>53</v>
      </c>
      <c r="E58" s="3" t="s">
        <v>50</v>
      </c>
      <c r="F58" s="4" t="s">
        <v>49</v>
      </c>
      <c r="G58" s="4" t="s">
        <v>6</v>
      </c>
      <c r="H58" s="4" t="s">
        <v>7</v>
      </c>
      <c r="I58" s="4" t="s">
        <v>23</v>
      </c>
      <c r="J58" s="4">
        <v>500</v>
      </c>
      <c r="K58" s="6">
        <v>0.8</v>
      </c>
      <c r="L58" s="7">
        <f>'[52]Arc Results'!$I$10960+'[52]Arc Results'!$I$10971+'[52]Arc Results'!$I$10982+'[52]Arc Results'!$I$10993+'[52]Arc Results'!$I$11004+'[52]Arc Results'!$I$11015+'[52]Arc Results'!$I$11026+'[52]Arc Results'!$I$11037+'[52]Arc Results'!$I$11048+'[52]Arc Results'!$I$11059+'[52]Arc Results'!$I$11070+'[52]Arc Results'!$I$11081+'[52]Arc Results'!$I$11092+'[52]Arc Results'!$I$11103+'[52]Arc Results'!$I$11114+'[52]Arc Results'!$I$11125+'[52]Arc Results'!$I$11136+'[52]Arc Results'!$I$11147+'[52]Arc Results'!$I$11158+'[52]Arc Results'!$I$11169+'[52]Arc Results'!$I$11180+'[52]Arc Results'!$I$11191+'[52]Arc Results'!$I$11202+'[52]Arc Results'!$I$11213+'[52]Arc Results'!$I$11224+'[52]Arc Results'!$I$11235+'[52]Arc Results'!$I$11246+'[52]Arc Results'!$I$11257+'[52]Arc Results'!$I$11268</f>
        <v>3177.6816204007459</v>
      </c>
      <c r="M58" s="7">
        <f>'[52]Arc Results'!$I$257</f>
        <v>14223.844769725039</v>
      </c>
      <c r="N58" s="27"/>
      <c r="O58" s="28">
        <f t="shared" si="16"/>
        <v>5589.0332326283988</v>
      </c>
      <c r="P58" s="28">
        <f t="shared" si="17"/>
        <v>8903.0478528540953</v>
      </c>
      <c r="Q58" s="29">
        <f t="shared" si="18"/>
        <v>5537.5921450151054</v>
      </c>
      <c r="R58" s="29">
        <f t="shared" si="19"/>
        <v>289.30513595166161</v>
      </c>
      <c r="S58" s="29">
        <f t="shared" si="20"/>
        <v>1360.8134441087614</v>
      </c>
      <c r="T58" s="30">
        <f t="shared" si="21"/>
        <v>374.00000000000017</v>
      </c>
      <c r="U58" s="8">
        <f t="shared" si="22"/>
        <v>6130.0000000000009</v>
      </c>
      <c r="V58" s="8"/>
      <c r="W58" s="8">
        <f>'[52]Arc Results'!$I$15</f>
        <v>108.48942598187311</v>
      </c>
      <c r="X58" s="8">
        <f>'[52]Arc Results'!$I$26</f>
        <v>180.81570996978851</v>
      </c>
      <c r="Y58" s="8">
        <f>'[52]Arc Results'!$I$48</f>
        <v>562.34592145015108</v>
      </c>
      <c r="Z58" s="8">
        <f>'[52]Arc Results'!$I$59</f>
        <v>798.46752265861028</v>
      </c>
      <c r="AA58" s="8">
        <f>'[52]Arc Results'!$I$114</f>
        <v>187</v>
      </c>
      <c r="AB58" s="8">
        <f>'[52]Arc Results'!$I$125</f>
        <v>187.00000000000017</v>
      </c>
      <c r="AC58" s="8">
        <f>'[52]Arc Results'!$I$147</f>
        <v>2782.1374622356498</v>
      </c>
      <c r="AD58" s="8">
        <f>'[52]Arc Results'!$I$158</f>
        <v>2806.8957703927495</v>
      </c>
      <c r="AE58" s="8">
        <f>'[52]Arc Results'!$I$213</f>
        <v>4331.8126888217521</v>
      </c>
      <c r="AF58" s="8">
        <f>'[52]Arc Results'!$I$224</f>
        <v>4571.2351640323441</v>
      </c>
      <c r="AG58" s="8">
        <f>'[52]Arc Results'!$I$180</f>
        <v>3063</v>
      </c>
      <c r="AH58" s="8">
        <f>'[52]Arc Results'!$I$191</f>
        <v>3067.0000000000009</v>
      </c>
      <c r="AI58" s="8">
        <f>'[52]Arc Results'!$I$81</f>
        <v>2768.7960725075527</v>
      </c>
      <c r="AJ58" s="8">
        <f>'[52]Arc Results'!$I$81</f>
        <v>2768.7960725075527</v>
      </c>
      <c r="AL58" s="13">
        <f t="shared" si="8"/>
        <v>1.25</v>
      </c>
      <c r="AM58" s="13">
        <f t="shared" si="9"/>
        <v>1.1735150414854274</v>
      </c>
      <c r="AN58" s="13">
        <f t="shared" si="10"/>
        <v>1.0000000000000004</v>
      </c>
      <c r="AO58" s="13">
        <f t="shared" si="11"/>
        <v>1.0044298015643498</v>
      </c>
      <c r="AP58" s="13">
        <f t="shared" si="12"/>
        <v>1.0268921923331953</v>
      </c>
      <c r="AQ58" s="13">
        <f t="shared" si="13"/>
        <v>1.000652528548124</v>
      </c>
      <c r="AR58" s="13">
        <f t="shared" si="14"/>
        <v>1</v>
      </c>
    </row>
    <row r="61" spans="1:44" ht="15.6">
      <c r="A61" s="2"/>
      <c r="C61" s="15"/>
      <c r="D61" s="15"/>
      <c r="E61" s="15"/>
      <c r="F61" s="15"/>
      <c r="G61" s="15"/>
      <c r="H61" s="15"/>
      <c r="I61" s="15"/>
      <c r="J61" s="15"/>
      <c r="L61" s="15"/>
      <c r="M61" s="15"/>
      <c r="N61" s="15"/>
      <c r="O61" s="15"/>
      <c r="P61" s="15"/>
      <c r="Q61" s="15"/>
      <c r="R61" s="15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L61" s="4" t="e">
        <f t="shared" ref="AL61" si="23">2*X61/SUM(W61:X61)</f>
        <v>#DIV/0!</v>
      </c>
      <c r="AM61" s="4" t="e">
        <f t="shared" ref="AM61" si="24">2*Z61/SUM(Y61:Z61)</f>
        <v>#DIV/0!</v>
      </c>
      <c r="AN61" s="4" t="e">
        <f t="shared" ref="AN61" si="25">2*AB61/SUM(AA61:AB61)</f>
        <v>#DIV/0!</v>
      </c>
      <c r="AO61" s="4" t="e">
        <f t="shared" ref="AO61" si="26">2*AD61/SUM(AC61:AD61)</f>
        <v>#DIV/0!</v>
      </c>
      <c r="AP61" s="4" t="e">
        <f t="shared" ref="AP61" si="27">2*AF61/SUM(AE61:AF61)</f>
        <v>#DIV/0!</v>
      </c>
      <c r="AQ61" s="4" t="e">
        <f t="shared" ref="AQ61" si="28">2*AH61/SUM(AG61:AH61)</f>
        <v>#DIV/0!</v>
      </c>
      <c r="AR61" s="4" t="e">
        <f t="shared" ref="AR61" si="29">2*AJ61/SUM(AI61:AJ61)</f>
        <v>#DIV/0!</v>
      </c>
    </row>
    <row r="62" spans="1:44" ht="15.6">
      <c r="C62" s="4" t="s">
        <v>60</v>
      </c>
      <c r="D62" s="4" t="s">
        <v>4</v>
      </c>
      <c r="E62" s="3" t="s">
        <v>50</v>
      </c>
      <c r="F62" s="3" t="s">
        <v>5</v>
      </c>
      <c r="L62" s="8">
        <f>-(L7-L33)</f>
        <v>-36.688959999998133</v>
      </c>
      <c r="M62" s="8">
        <f t="shared" ref="M62:U62" si="30">-(M7-M33)</f>
        <v>-8.2285714224781259E-3</v>
      </c>
      <c r="N62" s="8"/>
      <c r="O62" s="8">
        <f t="shared" si="30"/>
        <v>0</v>
      </c>
      <c r="P62" s="8">
        <f t="shared" si="30"/>
        <v>0</v>
      </c>
      <c r="Q62" s="8">
        <f t="shared" si="30"/>
        <v>-685.09869205447376</v>
      </c>
      <c r="R62" s="8">
        <f t="shared" si="30"/>
        <v>71</v>
      </c>
      <c r="S62" s="8">
        <f t="shared" si="30"/>
        <v>0</v>
      </c>
      <c r="T62" s="8">
        <f t="shared" si="30"/>
        <v>0</v>
      </c>
      <c r="U62" s="8">
        <f t="shared" si="30"/>
        <v>0</v>
      </c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</row>
    <row r="63" spans="1:44" ht="15.6">
      <c r="C63" s="4" t="s">
        <v>60</v>
      </c>
      <c r="D63" s="4" t="s">
        <v>4</v>
      </c>
      <c r="E63" s="3" t="s">
        <v>50</v>
      </c>
      <c r="F63" s="3" t="s">
        <v>38</v>
      </c>
      <c r="L63" s="8">
        <f t="shared" ref="L63:U63" si="31">-(L8-L34)</f>
        <v>-36.688960000001316</v>
      </c>
      <c r="M63" s="8">
        <f t="shared" si="31"/>
        <v>-8.2285714097452001E-3</v>
      </c>
      <c r="N63" s="8"/>
      <c r="O63" s="8">
        <f t="shared" si="31"/>
        <v>1.8189894035458565E-12</v>
      </c>
      <c r="P63" s="8">
        <f t="shared" si="31"/>
        <v>15.86786933955409</v>
      </c>
      <c r="Q63" s="8">
        <f t="shared" si="31"/>
        <v>-581.22586872586908</v>
      </c>
      <c r="R63" s="8">
        <f t="shared" si="31"/>
        <v>71</v>
      </c>
      <c r="S63" s="8">
        <f t="shared" si="31"/>
        <v>0</v>
      </c>
      <c r="T63" s="8">
        <f t="shared" si="31"/>
        <v>-6.3803088803089167</v>
      </c>
      <c r="U63" s="8">
        <f t="shared" si="31"/>
        <v>0</v>
      </c>
    </row>
    <row r="64" spans="1:44" ht="15.6">
      <c r="C64" s="4" t="s">
        <v>60</v>
      </c>
      <c r="D64" s="4" t="s">
        <v>4</v>
      </c>
      <c r="E64" s="3" t="s">
        <v>50</v>
      </c>
      <c r="F64" s="3" t="s">
        <v>39</v>
      </c>
      <c r="L64" s="8">
        <f t="shared" ref="L64:U64" si="32">-(L9-L35)</f>
        <v>-72.386039999996683</v>
      </c>
      <c r="M64" s="8">
        <f t="shared" si="32"/>
        <v>-8.228571443396504E-3</v>
      </c>
      <c r="N64" s="8"/>
      <c r="O64" s="8">
        <f t="shared" si="32"/>
        <v>0</v>
      </c>
      <c r="P64" s="8">
        <f t="shared" si="32"/>
        <v>5.4569682106375694E-12</v>
      </c>
      <c r="Q64" s="8">
        <f t="shared" si="32"/>
        <v>-674.92252258876761</v>
      </c>
      <c r="R64" s="8">
        <f t="shared" si="32"/>
        <v>13.297297297297234</v>
      </c>
      <c r="S64" s="8">
        <f t="shared" si="32"/>
        <v>41.789969384131837</v>
      </c>
      <c r="T64" s="8">
        <f t="shared" si="32"/>
        <v>0</v>
      </c>
      <c r="U64" s="8">
        <f t="shared" si="32"/>
        <v>0</v>
      </c>
    </row>
    <row r="65" spans="3:21" ht="15.6">
      <c r="C65" s="4" t="s">
        <v>60</v>
      </c>
      <c r="D65" s="4" t="s">
        <v>4</v>
      </c>
      <c r="E65" s="3" t="s">
        <v>50</v>
      </c>
      <c r="F65" s="3" t="s">
        <v>40</v>
      </c>
      <c r="L65" s="8">
        <f t="shared" ref="L65:U65" si="33">-(L10-L36)</f>
        <v>-9.6220725868702175</v>
      </c>
      <c r="M65" s="8">
        <f t="shared" si="33"/>
        <v>-8.2285714152021683E-3</v>
      </c>
      <c r="N65" s="8"/>
      <c r="O65" s="8">
        <f t="shared" si="33"/>
        <v>7.9102316602311475</v>
      </c>
      <c r="P65" s="8">
        <f t="shared" si="33"/>
        <v>98.924531737451616</v>
      </c>
      <c r="Q65" s="8">
        <f t="shared" si="33"/>
        <v>-1120.9999999999964</v>
      </c>
      <c r="R65" s="8">
        <f t="shared" si="33"/>
        <v>0</v>
      </c>
      <c r="S65" s="8">
        <f t="shared" si="33"/>
        <v>60.352316602316705</v>
      </c>
      <c r="T65" s="8">
        <f t="shared" si="33"/>
        <v>0</v>
      </c>
      <c r="U65" s="8">
        <f t="shared" si="33"/>
        <v>0</v>
      </c>
    </row>
    <row r="66" spans="3:21" ht="15.6">
      <c r="C66" s="4" t="s">
        <v>60</v>
      </c>
      <c r="D66" s="4" t="s">
        <v>4</v>
      </c>
      <c r="E66" s="3" t="s">
        <v>50</v>
      </c>
      <c r="F66" s="3" t="s">
        <v>41</v>
      </c>
      <c r="L66" s="8">
        <f t="shared" ref="L66:U66" si="34">-(L11-L37)</f>
        <v>-36.688959999998588</v>
      </c>
      <c r="M66" s="8">
        <f t="shared" si="34"/>
        <v>-8.2285714288445888E-3</v>
      </c>
      <c r="N66" s="8"/>
      <c r="O66" s="8">
        <f t="shared" si="34"/>
        <v>0</v>
      </c>
      <c r="P66" s="8">
        <f t="shared" si="34"/>
        <v>0</v>
      </c>
      <c r="Q66" s="8">
        <f t="shared" si="34"/>
        <v>-739.18004803088479</v>
      </c>
      <c r="R66" s="8">
        <f t="shared" si="34"/>
        <v>142</v>
      </c>
      <c r="S66" s="8">
        <f t="shared" si="34"/>
        <v>-48.864727417201721</v>
      </c>
      <c r="T66" s="8">
        <f t="shared" si="34"/>
        <v>0</v>
      </c>
      <c r="U66" s="8">
        <f t="shared" si="34"/>
        <v>0</v>
      </c>
    </row>
    <row r="67" spans="3:21" ht="15.6">
      <c r="C67" s="4" t="s">
        <v>60</v>
      </c>
      <c r="D67" s="4" t="s">
        <v>4</v>
      </c>
      <c r="E67" s="3" t="s">
        <v>50</v>
      </c>
      <c r="F67" s="3" t="s">
        <v>42</v>
      </c>
      <c r="L67" s="8">
        <f t="shared" ref="L67:U67" si="35">-(L12-L38)</f>
        <v>-85.252473513512086</v>
      </c>
      <c r="M67" s="8">
        <f t="shared" si="35"/>
        <v>-8.22857142520661E-3</v>
      </c>
      <c r="N67" s="8"/>
      <c r="O67" s="8">
        <f t="shared" si="35"/>
        <v>0</v>
      </c>
      <c r="P67" s="8">
        <f t="shared" si="35"/>
        <v>0</v>
      </c>
      <c r="Q67" s="8">
        <f t="shared" si="35"/>
        <v>-614.5348653281817</v>
      </c>
      <c r="R67" s="8">
        <f t="shared" si="35"/>
        <v>59.513513513513544</v>
      </c>
      <c r="S67" s="8">
        <f t="shared" si="35"/>
        <v>-4.5474735088646412E-13</v>
      </c>
      <c r="T67" s="8">
        <f t="shared" si="35"/>
        <v>0</v>
      </c>
      <c r="U67" s="8">
        <f t="shared" si="35"/>
        <v>0</v>
      </c>
    </row>
    <row r="68" spans="3:21" ht="15.6">
      <c r="C68" s="4" t="s">
        <v>60</v>
      </c>
      <c r="D68" s="4" t="s">
        <v>4</v>
      </c>
      <c r="E68" s="3" t="s">
        <v>50</v>
      </c>
      <c r="F68" s="3" t="s">
        <v>43</v>
      </c>
      <c r="L68" s="8">
        <f t="shared" ref="L68:U68" si="36">-(L13-L39)</f>
        <v>-46.176520459247058</v>
      </c>
      <c r="M68" s="8">
        <f t="shared" si="36"/>
        <v>-8.2285714024692425E-3</v>
      </c>
      <c r="N68" s="8"/>
      <c r="O68" s="8">
        <f t="shared" si="36"/>
        <v>-7.910231660232057</v>
      </c>
      <c r="P68" s="8">
        <f t="shared" si="36"/>
        <v>42.920820694982467</v>
      </c>
      <c r="Q68" s="8">
        <f t="shared" si="36"/>
        <v>-726.53233590733544</v>
      </c>
      <c r="R68" s="8">
        <f t="shared" si="36"/>
        <v>71</v>
      </c>
      <c r="S68" s="8">
        <f t="shared" si="36"/>
        <v>-25.523028575502394</v>
      </c>
      <c r="T68" s="8">
        <f t="shared" si="36"/>
        <v>0</v>
      </c>
      <c r="U68" s="8">
        <f t="shared" si="36"/>
        <v>0</v>
      </c>
    </row>
    <row r="69" spans="3:21" ht="15.6">
      <c r="C69" s="4" t="s">
        <v>60</v>
      </c>
      <c r="D69" s="4" t="s">
        <v>4</v>
      </c>
      <c r="E69" s="3" t="s">
        <v>50</v>
      </c>
      <c r="F69" s="6" t="s">
        <v>44</v>
      </c>
      <c r="L69" s="8">
        <f t="shared" ref="L69:U69" si="37">-(L14-L40)</f>
        <v>-32.879223161950449</v>
      </c>
      <c r="M69" s="8">
        <f t="shared" si="37"/>
        <v>-8.2285714315730729E-3</v>
      </c>
      <c r="N69" s="8"/>
      <c r="O69" s="8">
        <f t="shared" si="37"/>
        <v>0</v>
      </c>
      <c r="P69" s="8">
        <f t="shared" si="37"/>
        <v>0</v>
      </c>
      <c r="Q69" s="8">
        <f t="shared" si="37"/>
        <v>-585.08738393822023</v>
      </c>
      <c r="R69" s="8">
        <f t="shared" si="37"/>
        <v>84.297297297297291</v>
      </c>
      <c r="S69" s="8">
        <f t="shared" si="37"/>
        <v>0</v>
      </c>
      <c r="T69" s="8">
        <f t="shared" si="37"/>
        <v>0</v>
      </c>
      <c r="U69" s="8">
        <f t="shared" si="37"/>
        <v>0</v>
      </c>
    </row>
    <row r="70" spans="3:21" ht="15.6">
      <c r="C70" s="4" t="s">
        <v>60</v>
      </c>
      <c r="D70" s="4" t="s">
        <v>4</v>
      </c>
      <c r="E70" s="3" t="s">
        <v>50</v>
      </c>
      <c r="F70" s="6" t="s">
        <v>45</v>
      </c>
      <c r="L70" s="8">
        <f t="shared" ref="L70:U70" si="38">-(L15-L41)</f>
        <v>-36.688960000000407</v>
      </c>
      <c r="M70" s="8">
        <f t="shared" si="38"/>
        <v>-8.2285714270255994E-3</v>
      </c>
      <c r="N70" s="8"/>
      <c r="O70" s="8">
        <f t="shared" si="38"/>
        <v>0</v>
      </c>
      <c r="P70" s="8">
        <f t="shared" si="38"/>
        <v>0</v>
      </c>
      <c r="Q70" s="8">
        <f t="shared" si="38"/>
        <v>-637.22968304547067</v>
      </c>
      <c r="R70" s="8">
        <f t="shared" si="38"/>
        <v>142</v>
      </c>
      <c r="S70" s="8">
        <f t="shared" si="38"/>
        <v>-49.575250965251143</v>
      </c>
      <c r="T70" s="8">
        <f t="shared" si="38"/>
        <v>0</v>
      </c>
      <c r="U70" s="8">
        <f t="shared" si="38"/>
        <v>0</v>
      </c>
    </row>
    <row r="71" spans="3:21" ht="15.6">
      <c r="C71" s="4" t="s">
        <v>60</v>
      </c>
      <c r="D71" s="4" t="s">
        <v>4</v>
      </c>
      <c r="E71" s="3" t="s">
        <v>50</v>
      </c>
      <c r="F71" s="6" t="s">
        <v>46</v>
      </c>
      <c r="L71" s="8">
        <f t="shared" ref="L71:U71" si="39">-(L16-L42)</f>
        <v>12.562870527659925</v>
      </c>
      <c r="M71" s="8">
        <f t="shared" si="39"/>
        <v>-8.2285714406680199E-3</v>
      </c>
      <c r="N71" s="8"/>
      <c r="O71" s="8">
        <f t="shared" si="39"/>
        <v>-1.8189894035458565E-12</v>
      </c>
      <c r="P71" s="8">
        <f t="shared" si="39"/>
        <v>-1.6370904631912708E-11</v>
      </c>
      <c r="Q71" s="8">
        <f t="shared" si="39"/>
        <v>-351.47927583010096</v>
      </c>
      <c r="R71" s="8">
        <f t="shared" si="39"/>
        <v>142</v>
      </c>
      <c r="S71" s="8">
        <f t="shared" si="39"/>
        <v>54.169699867233248</v>
      </c>
      <c r="T71" s="8">
        <f t="shared" si="39"/>
        <v>-6.3803088803090304</v>
      </c>
      <c r="U71" s="8">
        <f t="shared" si="39"/>
        <v>0</v>
      </c>
    </row>
    <row r="72" spans="3:21" ht="15.6">
      <c r="C72" s="4" t="s">
        <v>60</v>
      </c>
      <c r="D72" s="4" t="s">
        <v>4</v>
      </c>
      <c r="E72" s="3" t="s">
        <v>50</v>
      </c>
      <c r="F72" s="6" t="s">
        <v>47</v>
      </c>
      <c r="L72" s="8">
        <f t="shared" ref="L72:U72" si="40">-(L17-L43)</f>
        <v>34.311040000005505</v>
      </c>
      <c r="M72" s="8">
        <f t="shared" si="40"/>
        <v>-8.2285714461249881E-3</v>
      </c>
      <c r="N72" s="8"/>
      <c r="O72" s="8">
        <f t="shared" si="40"/>
        <v>0</v>
      </c>
      <c r="P72" s="8">
        <f t="shared" si="40"/>
        <v>0</v>
      </c>
      <c r="Q72" s="8">
        <f t="shared" si="40"/>
        <v>-631.39758941270611</v>
      </c>
      <c r="R72" s="8">
        <f t="shared" si="40"/>
        <v>0</v>
      </c>
      <c r="S72" s="8">
        <f t="shared" si="40"/>
        <v>32.920187211934262</v>
      </c>
      <c r="T72" s="8">
        <f t="shared" si="40"/>
        <v>0</v>
      </c>
      <c r="U72" s="8">
        <f t="shared" si="40"/>
        <v>0</v>
      </c>
    </row>
    <row r="73" spans="3:21" ht="15.6">
      <c r="C73" s="4" t="s">
        <v>60</v>
      </c>
      <c r="D73" s="4" t="s">
        <v>4</v>
      </c>
      <c r="E73" s="3" t="s">
        <v>50</v>
      </c>
      <c r="F73" s="6" t="s">
        <v>48</v>
      </c>
      <c r="L73" s="8">
        <f t="shared" ref="L73:U73" si="41">-(L18-L44)</f>
        <v>24.823479540752487</v>
      </c>
      <c r="M73" s="8">
        <f t="shared" si="41"/>
        <v>-8.2285714042882319E-3</v>
      </c>
      <c r="N73" s="8"/>
      <c r="O73" s="8">
        <f t="shared" si="41"/>
        <v>0</v>
      </c>
      <c r="P73" s="8">
        <f t="shared" si="41"/>
        <v>0</v>
      </c>
      <c r="Q73" s="8">
        <f t="shared" si="41"/>
        <v>-621.53606476190544</v>
      </c>
      <c r="R73" s="8">
        <f t="shared" si="41"/>
        <v>142</v>
      </c>
      <c r="S73" s="8">
        <f t="shared" si="41"/>
        <v>-21.202243504716535</v>
      </c>
      <c r="T73" s="8">
        <f t="shared" si="41"/>
        <v>0</v>
      </c>
      <c r="U73" s="8">
        <f t="shared" si="41"/>
        <v>0</v>
      </c>
    </row>
    <row r="74" spans="3:21" ht="15.6">
      <c r="C74" s="4" t="s">
        <v>60</v>
      </c>
      <c r="D74" s="4" t="s">
        <v>4</v>
      </c>
      <c r="E74" s="3" t="s">
        <v>50</v>
      </c>
      <c r="F74" s="6" t="s">
        <v>49</v>
      </c>
      <c r="L74" s="8">
        <f t="shared" ref="L74:U74" si="42">-(L19-L45)</f>
        <v>-36.688959999998588</v>
      </c>
      <c r="M74" s="8">
        <f t="shared" si="42"/>
        <v>-8.2285714288445888E-3</v>
      </c>
      <c r="N74" s="8"/>
      <c r="O74" s="8">
        <f t="shared" si="42"/>
        <v>-7.9102316602311475</v>
      </c>
      <c r="P74" s="8">
        <f t="shared" si="42"/>
        <v>17.397792119483711</v>
      </c>
      <c r="Q74" s="8">
        <f t="shared" si="42"/>
        <v>-581.22586872586817</v>
      </c>
      <c r="R74" s="8">
        <f t="shared" si="42"/>
        <v>71</v>
      </c>
      <c r="S74" s="8">
        <f t="shared" si="42"/>
        <v>0</v>
      </c>
      <c r="T74" s="8">
        <f t="shared" si="42"/>
        <v>2.8421709430404007E-13</v>
      </c>
      <c r="U74" s="8">
        <f t="shared" si="42"/>
        <v>0</v>
      </c>
    </row>
    <row r="75" spans="3:21" ht="15.6">
      <c r="C75" s="4" t="s">
        <v>60</v>
      </c>
      <c r="D75" s="4" t="s">
        <v>53</v>
      </c>
      <c r="E75" s="3" t="s">
        <v>50</v>
      </c>
      <c r="F75" s="6" t="s">
        <v>5</v>
      </c>
      <c r="L75" s="8">
        <f t="shared" ref="L75:U75" si="43">-(L20-L46)</f>
        <v>-5.5686496898897531</v>
      </c>
      <c r="M75" s="8">
        <f t="shared" si="43"/>
        <v>-75.865401703527823</v>
      </c>
      <c r="N75" s="8"/>
      <c r="O75" s="8">
        <f t="shared" si="43"/>
        <v>6.1895770392748091</v>
      </c>
      <c r="P75" s="8">
        <f t="shared" si="43"/>
        <v>55.302114803625955</v>
      </c>
      <c r="Q75" s="8">
        <f t="shared" si="43"/>
        <v>-403.14073655588982</v>
      </c>
      <c r="R75" s="8">
        <f t="shared" si="43"/>
        <v>2.889425981873103</v>
      </c>
      <c r="S75" s="8">
        <f t="shared" si="43"/>
        <v>47.224320241691885</v>
      </c>
      <c r="T75" s="8">
        <f t="shared" si="43"/>
        <v>4.9924471299093511</v>
      </c>
      <c r="U75" s="8">
        <f t="shared" si="43"/>
        <v>-9.0949470177292824E-13</v>
      </c>
    </row>
    <row r="76" spans="3:21" ht="15.6">
      <c r="C76" s="4" t="s">
        <v>60</v>
      </c>
      <c r="D76" s="4" t="s">
        <v>53</v>
      </c>
      <c r="E76" s="3" t="s">
        <v>50</v>
      </c>
      <c r="F76" s="6" t="s">
        <v>38</v>
      </c>
      <c r="L76" s="8">
        <f t="shared" ref="L76:U76" si="44">-(L21-L47)</f>
        <v>50.799175083523096</v>
      </c>
      <c r="M76" s="8">
        <f t="shared" si="44"/>
        <v>-75.865401703522366</v>
      </c>
      <c r="N76" s="8"/>
      <c r="O76" s="8">
        <f t="shared" si="44"/>
        <v>1.8189894035458565E-12</v>
      </c>
      <c r="P76" s="8">
        <f t="shared" si="44"/>
        <v>55.302114803627774</v>
      </c>
      <c r="Q76" s="8">
        <f t="shared" si="44"/>
        <v>-402.9998000000005</v>
      </c>
      <c r="R76" s="8">
        <f t="shared" si="44"/>
        <v>18.081570996978826</v>
      </c>
      <c r="S76" s="8">
        <f t="shared" si="44"/>
        <v>90.11469575439969</v>
      </c>
      <c r="T76" s="8">
        <f t="shared" si="44"/>
        <v>4.9924471299093511</v>
      </c>
      <c r="U76" s="8">
        <f t="shared" si="44"/>
        <v>9.0949470177292824E-13</v>
      </c>
    </row>
    <row r="77" spans="3:21" ht="15.6">
      <c r="C77" s="4" t="s">
        <v>60</v>
      </c>
      <c r="D77" s="4" t="s">
        <v>53</v>
      </c>
      <c r="E77" s="3" t="s">
        <v>50</v>
      </c>
      <c r="F77" s="6" t="s">
        <v>39</v>
      </c>
      <c r="L77" s="8">
        <f t="shared" ref="L77:U77" si="45">-(L22-L48)</f>
        <v>-124.96749017326192</v>
      </c>
      <c r="M77" s="8">
        <f t="shared" si="45"/>
        <v>-75.86540170353328</v>
      </c>
      <c r="N77" s="8"/>
      <c r="O77" s="8">
        <f t="shared" si="45"/>
        <v>4.5474735088646412E-12</v>
      </c>
      <c r="P77" s="8">
        <f t="shared" si="45"/>
        <v>148.00020000002587</v>
      </c>
      <c r="Q77" s="8">
        <f t="shared" si="45"/>
        <v>-7.2759576141834259E-12</v>
      </c>
      <c r="R77" s="8">
        <f t="shared" si="45"/>
        <v>0</v>
      </c>
      <c r="S77" s="8">
        <f t="shared" si="45"/>
        <v>72.286901192439586</v>
      </c>
      <c r="T77" s="8">
        <f t="shared" si="45"/>
        <v>1.1368683772161603E-13</v>
      </c>
      <c r="U77" s="8">
        <f t="shared" si="45"/>
        <v>0</v>
      </c>
    </row>
    <row r="78" spans="3:21" ht="15.6">
      <c r="C78" s="4" t="s">
        <v>60</v>
      </c>
      <c r="D78" s="4" t="s">
        <v>53</v>
      </c>
      <c r="E78" s="3" t="s">
        <v>50</v>
      </c>
      <c r="F78" s="6" t="s">
        <v>40</v>
      </c>
      <c r="L78" s="8">
        <f t="shared" ref="L78:U78" si="46">-(L23-L49)</f>
        <v>-48.434222062383924</v>
      </c>
      <c r="M78" s="8">
        <f t="shared" si="46"/>
        <v>-75.8654017034969</v>
      </c>
      <c r="N78" s="8"/>
      <c r="O78" s="8">
        <f t="shared" si="46"/>
        <v>3.637978807091713E-12</v>
      </c>
      <c r="P78" s="8">
        <f t="shared" si="46"/>
        <v>1.8189894035458565E-12</v>
      </c>
      <c r="Q78" s="8">
        <f t="shared" si="46"/>
        <v>-467.1391773733867</v>
      </c>
      <c r="R78" s="8">
        <f t="shared" si="46"/>
        <v>0</v>
      </c>
      <c r="S78" s="8">
        <f t="shared" si="46"/>
        <v>0</v>
      </c>
      <c r="T78" s="8">
        <f t="shared" si="46"/>
        <v>1.1368683772161603E-13</v>
      </c>
      <c r="U78" s="8">
        <f t="shared" si="46"/>
        <v>-9.0949470177292824E-13</v>
      </c>
    </row>
    <row r="79" spans="3:21" ht="15.6">
      <c r="C79" s="4" t="s">
        <v>60</v>
      </c>
      <c r="D79" s="4" t="s">
        <v>53</v>
      </c>
      <c r="E79" s="3" t="s">
        <v>50</v>
      </c>
      <c r="F79" s="6" t="s">
        <v>41</v>
      </c>
      <c r="L79" s="8">
        <f t="shared" ref="L79:U79" si="47">-(L24-L50)</f>
        <v>-55.597550596236488</v>
      </c>
      <c r="M79" s="8">
        <f t="shared" si="47"/>
        <v>-75.865401703526004</v>
      </c>
      <c r="N79" s="8"/>
      <c r="O79" s="8">
        <f t="shared" si="47"/>
        <v>0</v>
      </c>
      <c r="P79" s="8">
        <f t="shared" si="47"/>
        <v>12.454952551981478</v>
      </c>
      <c r="Q79" s="8">
        <f t="shared" si="47"/>
        <v>-502.66294199395543</v>
      </c>
      <c r="R79" s="8">
        <f t="shared" si="47"/>
        <v>142</v>
      </c>
      <c r="S79" s="8">
        <f t="shared" si="47"/>
        <v>0</v>
      </c>
      <c r="T79" s="8">
        <f t="shared" si="47"/>
        <v>0</v>
      </c>
      <c r="U79" s="8">
        <f t="shared" si="47"/>
        <v>0</v>
      </c>
    </row>
    <row r="80" spans="3:21" ht="15.6">
      <c r="C80" s="4" t="s">
        <v>60</v>
      </c>
      <c r="D80" s="4" t="s">
        <v>53</v>
      </c>
      <c r="E80" s="3" t="s">
        <v>50</v>
      </c>
      <c r="F80" s="6" t="s">
        <v>42</v>
      </c>
      <c r="L80" s="8">
        <f t="shared" ref="L80:U80" si="48">-(L25-L51)</f>
        <v>-102.08184062644568</v>
      </c>
      <c r="M80" s="8">
        <f t="shared" si="48"/>
        <v>-75.865401703524185</v>
      </c>
      <c r="N80" s="8"/>
      <c r="O80" s="8">
        <f t="shared" si="48"/>
        <v>12.379154078549618</v>
      </c>
      <c r="P80" s="8">
        <f t="shared" si="48"/>
        <v>110.60422960725191</v>
      </c>
      <c r="Q80" s="8">
        <f t="shared" si="48"/>
        <v>-341.09705438066521</v>
      </c>
      <c r="R80" s="8">
        <f t="shared" si="48"/>
        <v>25.523236253774314</v>
      </c>
      <c r="S80" s="8">
        <f t="shared" si="48"/>
        <v>1.8189894035458565E-12</v>
      </c>
      <c r="T80" s="8">
        <f t="shared" si="48"/>
        <v>9.9848942598187023</v>
      </c>
      <c r="U80" s="8">
        <f t="shared" si="48"/>
        <v>-4</v>
      </c>
    </row>
    <row r="81" spans="3:103" ht="15.6">
      <c r="C81" s="4" t="s">
        <v>60</v>
      </c>
      <c r="D81" s="4" t="s">
        <v>53</v>
      </c>
      <c r="E81" s="3" t="s">
        <v>50</v>
      </c>
      <c r="F81" s="6" t="s">
        <v>43</v>
      </c>
      <c r="L81" s="8">
        <f t="shared" ref="L81:U81" si="49">-(L26-L52)</f>
        <v>-4.9635950231049719</v>
      </c>
      <c r="M81" s="8">
        <f t="shared" si="49"/>
        <v>-75.865401703527823</v>
      </c>
      <c r="N81" s="8"/>
      <c r="O81" s="8">
        <f t="shared" si="49"/>
        <v>6.1895770392748091</v>
      </c>
      <c r="P81" s="8">
        <f t="shared" si="49"/>
        <v>55.302114803624136</v>
      </c>
      <c r="Q81" s="8">
        <f t="shared" si="49"/>
        <v>-322.01717160120916</v>
      </c>
      <c r="R81" s="8">
        <f t="shared" si="49"/>
        <v>18.081570996978883</v>
      </c>
      <c r="S81" s="8">
        <f t="shared" si="49"/>
        <v>7.9349374462435662</v>
      </c>
      <c r="T81" s="8">
        <f t="shared" si="49"/>
        <v>-2.2737367544323206E-13</v>
      </c>
      <c r="U81" s="8">
        <f t="shared" si="49"/>
        <v>9.0949470177292824E-13</v>
      </c>
    </row>
    <row r="82" spans="3:103" ht="15.6">
      <c r="C82" s="4" t="s">
        <v>60</v>
      </c>
      <c r="D82" s="4" t="s">
        <v>53</v>
      </c>
      <c r="E82" s="3" t="s">
        <v>50</v>
      </c>
      <c r="F82" s="6" t="s">
        <v>44</v>
      </c>
      <c r="L82" s="8">
        <f t="shared" ref="L82:U82" si="50">-(L27-L53)</f>
        <v>-104.60188231828943</v>
      </c>
      <c r="M82" s="8">
        <f t="shared" si="50"/>
        <v>-75.865401703516909</v>
      </c>
      <c r="N82" s="8"/>
      <c r="O82" s="8">
        <f t="shared" si="50"/>
        <v>0</v>
      </c>
      <c r="P82" s="8">
        <f t="shared" si="50"/>
        <v>54.371315693977522</v>
      </c>
      <c r="Q82" s="8">
        <f t="shared" si="50"/>
        <v>-454.79607250755362</v>
      </c>
      <c r="R82" s="8">
        <f t="shared" si="50"/>
        <v>0</v>
      </c>
      <c r="S82" s="8">
        <f t="shared" si="50"/>
        <v>47.224320241691885</v>
      </c>
      <c r="T82" s="8">
        <f t="shared" si="50"/>
        <v>4.9924471299093511</v>
      </c>
      <c r="U82" s="8">
        <f t="shared" si="50"/>
        <v>9.0949470177292824E-13</v>
      </c>
    </row>
    <row r="83" spans="3:103" ht="15.6">
      <c r="C83" s="4" t="s">
        <v>60</v>
      </c>
      <c r="D83" s="4" t="s">
        <v>53</v>
      </c>
      <c r="E83" s="3" t="s">
        <v>50</v>
      </c>
      <c r="F83" s="6" t="s">
        <v>45</v>
      </c>
      <c r="L83" s="8">
        <f t="shared" ref="L83:U83" si="51">-(L28-L54)</f>
        <v>-93.440181125823528</v>
      </c>
      <c r="M83" s="8">
        <f t="shared" si="51"/>
        <v>-75.865401703522366</v>
      </c>
      <c r="N83" s="8"/>
      <c r="O83" s="8">
        <f t="shared" si="51"/>
        <v>6.1895770392748091</v>
      </c>
      <c r="P83" s="8">
        <f t="shared" si="51"/>
        <v>0</v>
      </c>
      <c r="Q83" s="8">
        <f t="shared" si="51"/>
        <v>-454.79607250755271</v>
      </c>
      <c r="R83" s="8">
        <f t="shared" si="51"/>
        <v>18.081570996978883</v>
      </c>
      <c r="S83" s="8">
        <f t="shared" si="51"/>
        <v>77.324487899415999</v>
      </c>
      <c r="T83" s="8">
        <f t="shared" si="51"/>
        <v>4.9924471299093511</v>
      </c>
      <c r="U83" s="8">
        <f t="shared" si="51"/>
        <v>0</v>
      </c>
    </row>
    <row r="84" spans="3:103" ht="15.6">
      <c r="C84" s="4" t="s">
        <v>60</v>
      </c>
      <c r="D84" s="4" t="s">
        <v>53</v>
      </c>
      <c r="E84" s="3" t="s">
        <v>50</v>
      </c>
      <c r="F84" s="6" t="s">
        <v>46</v>
      </c>
      <c r="L84" s="8">
        <f t="shared" ref="L84:U84" si="52">-(L29-L55)</f>
        <v>-45.324044569933903</v>
      </c>
      <c r="M84" s="8">
        <f t="shared" si="52"/>
        <v>-75.865401703529642</v>
      </c>
      <c r="N84" s="8"/>
      <c r="O84" s="8">
        <f t="shared" si="52"/>
        <v>6.1895770392748091</v>
      </c>
      <c r="P84" s="8">
        <f t="shared" si="52"/>
        <v>110.60422960725009</v>
      </c>
      <c r="Q84" s="8">
        <f t="shared" si="52"/>
        <v>0</v>
      </c>
      <c r="R84" s="8">
        <f t="shared" si="52"/>
        <v>37.320441691842689</v>
      </c>
      <c r="S84" s="8">
        <f t="shared" si="52"/>
        <v>61.180405724188631</v>
      </c>
      <c r="T84" s="8">
        <f t="shared" si="52"/>
        <v>4.9924471299093511</v>
      </c>
      <c r="U84" s="8">
        <f t="shared" si="52"/>
        <v>0</v>
      </c>
    </row>
    <row r="85" spans="3:103" ht="15.6">
      <c r="C85" s="4" t="s">
        <v>60</v>
      </c>
      <c r="D85" s="4" t="s">
        <v>53</v>
      </c>
      <c r="E85" s="3" t="s">
        <v>50</v>
      </c>
      <c r="F85" s="6" t="s">
        <v>47</v>
      </c>
      <c r="L85" s="8">
        <f t="shared" ref="L85:U85" si="53">-(L30-L56)</f>
        <v>34.558308300157023</v>
      </c>
      <c r="M85" s="8">
        <f t="shared" si="53"/>
        <v>-75.865401703522366</v>
      </c>
      <c r="N85" s="8"/>
      <c r="O85" s="8">
        <f t="shared" si="53"/>
        <v>6.1895770392748091</v>
      </c>
      <c r="P85" s="8">
        <f t="shared" si="53"/>
        <v>53.174185784613655</v>
      </c>
      <c r="Q85" s="8">
        <f t="shared" si="53"/>
        <v>-341.0970543806643</v>
      </c>
      <c r="R85" s="8">
        <f t="shared" si="53"/>
        <v>0</v>
      </c>
      <c r="S85" s="8">
        <f t="shared" si="53"/>
        <v>47.224320241691657</v>
      </c>
      <c r="T85" s="8">
        <f t="shared" si="53"/>
        <v>0</v>
      </c>
      <c r="U85" s="8">
        <f t="shared" si="53"/>
        <v>0</v>
      </c>
      <c r="CY85" s="2"/>
    </row>
    <row r="86" spans="3:103" ht="15.6">
      <c r="C86" s="4" t="s">
        <v>60</v>
      </c>
      <c r="D86" s="4" t="s">
        <v>53</v>
      </c>
      <c r="E86" s="3" t="s">
        <v>50</v>
      </c>
      <c r="F86" s="6" t="s">
        <v>48</v>
      </c>
      <c r="L86" s="8">
        <f t="shared" ref="L86:U86" si="54">-(L31-L57)</f>
        <v>31.901138829747651</v>
      </c>
      <c r="M86" s="8">
        <f t="shared" si="54"/>
        <v>-75.865401703531461</v>
      </c>
      <c r="N86" s="8"/>
      <c r="O86" s="8">
        <f t="shared" si="54"/>
        <v>6.1895770392748091</v>
      </c>
      <c r="P86" s="8">
        <f t="shared" si="54"/>
        <v>55.302114803627774</v>
      </c>
      <c r="Q86" s="8">
        <f t="shared" si="54"/>
        <v>-380.8630930513591</v>
      </c>
      <c r="R86" s="8">
        <f t="shared" si="54"/>
        <v>18.081570996978826</v>
      </c>
      <c r="S86" s="8">
        <f t="shared" si="54"/>
        <v>-1.0231815394945443E-12</v>
      </c>
      <c r="T86" s="8">
        <f t="shared" si="54"/>
        <v>4.992447129909408</v>
      </c>
      <c r="U86" s="8">
        <f t="shared" si="54"/>
        <v>0</v>
      </c>
      <c r="CY86" s="2"/>
    </row>
    <row r="87" spans="3:103" ht="15.6">
      <c r="C87" s="4" t="s">
        <v>60</v>
      </c>
      <c r="D87" s="4" t="s">
        <v>53</v>
      </c>
      <c r="E87" s="3" t="s">
        <v>50</v>
      </c>
      <c r="F87" s="6" t="s">
        <v>49</v>
      </c>
      <c r="L87" s="8">
        <f t="shared" ref="L87:U87" si="55">-(L32-L58)</f>
        <v>-85.447803768437552</v>
      </c>
      <c r="M87" s="8">
        <f t="shared" si="55"/>
        <v>-75.86540170353328</v>
      </c>
      <c r="N87" s="8"/>
      <c r="O87" s="8">
        <f t="shared" si="55"/>
        <v>6.1895770392748091</v>
      </c>
      <c r="P87" s="8">
        <f t="shared" si="55"/>
        <v>53.174185784611836</v>
      </c>
      <c r="Q87" s="8">
        <f t="shared" si="55"/>
        <v>-454.79607250755362</v>
      </c>
      <c r="R87" s="8">
        <f t="shared" si="55"/>
        <v>0</v>
      </c>
      <c r="S87" s="8">
        <f t="shared" si="55"/>
        <v>47.224320241691885</v>
      </c>
      <c r="T87" s="8">
        <f t="shared" si="55"/>
        <v>-2.8421709430404007E-13</v>
      </c>
      <c r="U87" s="8">
        <f t="shared" si="55"/>
        <v>9.0949470177292824E-13</v>
      </c>
    </row>
  </sheetData>
  <mergeCells count="3">
    <mergeCell ref="C2:D2"/>
    <mergeCell ref="F3:I3"/>
    <mergeCell ref="C3:D3"/>
  </mergeCells>
  <conditionalFormatting sqref="O7:O58">
    <cfRule type="colorScale" priority="8">
      <colorScale>
        <cfvo type="num" val="$O$4"/>
        <cfvo type="num" val="$O$5"/>
        <cfvo type="num" val="$O$6"/>
        <color rgb="FF0070C0"/>
        <color theme="0"/>
        <color rgb="FFFF0000"/>
      </colorScale>
    </cfRule>
  </conditionalFormatting>
  <conditionalFormatting sqref="P7:P58">
    <cfRule type="colorScale" priority="6">
      <colorScale>
        <cfvo type="formula" val="$P$4"/>
        <cfvo type="num" val="$P$5"/>
        <cfvo type="formula" val="$P$6"/>
        <color rgb="FF0070C0"/>
        <color theme="0"/>
        <color rgb="FFFF0000"/>
      </colorScale>
    </cfRule>
  </conditionalFormatting>
  <conditionalFormatting sqref="Q7:Q58">
    <cfRule type="colorScale" priority="5">
      <colorScale>
        <cfvo type="num" val="$Q$4"/>
        <cfvo type="num" val="$Q$5"/>
        <cfvo type="num" val="$Q$6"/>
        <color rgb="FF0070C0"/>
        <color theme="0"/>
        <color rgb="FFFF0000"/>
      </colorScale>
    </cfRule>
  </conditionalFormatting>
  <conditionalFormatting sqref="S7:S58">
    <cfRule type="colorScale" priority="4">
      <colorScale>
        <cfvo type="num" val="$S$4"/>
        <cfvo type="num" val="$S$5"/>
        <cfvo type="num" val="$S$6"/>
        <color rgb="FF0070C0"/>
        <color theme="0"/>
        <color rgb="FFFF0000"/>
      </colorScale>
    </cfRule>
  </conditionalFormatting>
  <conditionalFormatting sqref="R7:R58">
    <cfRule type="colorScale" priority="3">
      <colorScale>
        <cfvo type="formula" val="$R$4"/>
        <cfvo type="num" val="$R$5"/>
        <cfvo type="num" val="$R$6"/>
        <color rgb="FF0070C0"/>
        <color theme="0"/>
        <color rgb="FFFF0000"/>
      </colorScale>
    </cfRule>
  </conditionalFormatting>
  <conditionalFormatting sqref="T7:T58">
    <cfRule type="colorScale" priority="2">
      <colorScale>
        <cfvo type="num" val="$T$4"/>
        <cfvo type="num" val="$T$5"/>
        <cfvo type="num" val="$T$6"/>
        <color rgb="FF0070C0"/>
        <color theme="0"/>
        <color rgb="FFFF0000"/>
      </colorScale>
    </cfRule>
  </conditionalFormatting>
  <conditionalFormatting sqref="L7:L58">
    <cfRule type="colorScale" priority="1">
      <colorScale>
        <cfvo type="min"/>
        <cfvo type="percentile" val="50"/>
        <cfvo type="max"/>
        <color rgb="FF00B0F0"/>
        <color theme="0"/>
        <color rgb="FFFF0000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5th round - case study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Lebois</dc:creator>
  <cp:lastModifiedBy>Mirsada Spaho</cp:lastModifiedBy>
  <dcterms:created xsi:type="dcterms:W3CDTF">2014-03-06T15:49:43Z</dcterms:created>
  <dcterms:modified xsi:type="dcterms:W3CDTF">2014-04-14T12:00:00Z</dcterms:modified>
</cp:coreProperties>
</file>