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40" windowHeight="7965" tabRatio="805" activeTab="2"/>
  </bookViews>
  <sheets>
    <sheet name="Assumptions" sheetId="1" r:id="rId1"/>
    <sheet name="Parameters" sheetId="2" r:id="rId2"/>
    <sheet name="S 1" sheetId="3" r:id="rId3"/>
    <sheet name="S 2" sheetId="4" r:id="rId4"/>
    <sheet name="S 3" sheetId="5" r:id="rId5"/>
    <sheet name="S 4" sheetId="6" r:id="rId6"/>
    <sheet name="S 5" sheetId="7" r:id="rId7"/>
  </sheets>
  <definedNames/>
  <calcPr fullCalcOnLoad="1"/>
</workbook>
</file>

<file path=xl/sharedStrings.xml><?xml version="1.0" encoding="utf-8"?>
<sst xmlns="http://schemas.openxmlformats.org/spreadsheetml/2006/main" count="3631" uniqueCount="79">
  <si>
    <t xml:space="preserve">Price increment </t>
  </si>
  <si>
    <t>Available capacity</t>
  </si>
  <si>
    <t>€</t>
  </si>
  <si>
    <t>Capacity bids</t>
  </si>
  <si>
    <t>Bundled capacity A-B</t>
  </si>
  <si>
    <t>Total available capacity</t>
  </si>
  <si>
    <t>Shipper 1</t>
  </si>
  <si>
    <r>
      <t>P</t>
    </r>
    <r>
      <rPr>
        <b/>
        <vertAlign val="subscript"/>
        <sz val="11"/>
        <color indexed="8"/>
        <rFont val="Calibri"/>
        <family val="2"/>
      </rPr>
      <t>9</t>
    </r>
  </si>
  <si>
    <r>
      <t>P</t>
    </r>
    <r>
      <rPr>
        <b/>
        <vertAlign val="subscript"/>
        <sz val="11"/>
        <color indexed="8"/>
        <rFont val="Calibri"/>
        <family val="2"/>
      </rPr>
      <t>8</t>
    </r>
  </si>
  <si>
    <r>
      <t>P</t>
    </r>
    <r>
      <rPr>
        <b/>
        <vertAlign val="subscript"/>
        <sz val="11"/>
        <color indexed="8"/>
        <rFont val="Calibri"/>
        <family val="2"/>
      </rPr>
      <t>6</t>
    </r>
  </si>
  <si>
    <r>
      <t>P</t>
    </r>
    <r>
      <rPr>
        <b/>
        <vertAlign val="subscript"/>
        <sz val="11"/>
        <color indexed="8"/>
        <rFont val="Calibri"/>
        <family val="2"/>
      </rPr>
      <t>5</t>
    </r>
  </si>
  <si>
    <r>
      <t>P</t>
    </r>
    <r>
      <rPr>
        <b/>
        <vertAlign val="subscript"/>
        <sz val="11"/>
        <color indexed="8"/>
        <rFont val="Calibri"/>
        <family val="2"/>
      </rPr>
      <t>4</t>
    </r>
  </si>
  <si>
    <r>
      <t>P</t>
    </r>
    <r>
      <rPr>
        <b/>
        <vertAlign val="subscript"/>
        <sz val="11"/>
        <color indexed="8"/>
        <rFont val="Calibri"/>
        <family val="2"/>
      </rPr>
      <t>3</t>
    </r>
  </si>
  <si>
    <r>
      <t>P</t>
    </r>
    <r>
      <rPr>
        <b/>
        <vertAlign val="subscript"/>
        <sz val="11"/>
        <color indexed="8"/>
        <rFont val="Calibri"/>
        <family val="2"/>
      </rPr>
      <t>2</t>
    </r>
  </si>
  <si>
    <r>
      <t>P</t>
    </r>
    <r>
      <rPr>
        <b/>
        <vertAlign val="subscript"/>
        <sz val="11"/>
        <color indexed="8"/>
        <rFont val="Calibri"/>
        <family val="2"/>
      </rPr>
      <t>1</t>
    </r>
  </si>
  <si>
    <r>
      <t>P</t>
    </r>
    <r>
      <rPr>
        <b/>
        <vertAlign val="subscript"/>
        <sz val="11"/>
        <color indexed="8"/>
        <rFont val="Calibri"/>
        <family val="2"/>
      </rPr>
      <t>0</t>
    </r>
  </si>
  <si>
    <t>Shipper 2</t>
  </si>
  <si>
    <t>Shipper 3</t>
  </si>
  <si>
    <t>Shipper 4</t>
  </si>
  <si>
    <t>Shipper 5</t>
  </si>
  <si>
    <t>Bundled capacity B-C</t>
  </si>
  <si>
    <t>2 bundled IPs</t>
  </si>
  <si>
    <t>To make the simulation managable</t>
  </si>
  <si>
    <t>Units</t>
  </si>
  <si>
    <t>€/Unit</t>
  </si>
  <si>
    <r>
      <t>P</t>
    </r>
    <r>
      <rPr>
        <b/>
        <vertAlign val="subscript"/>
        <sz val="11"/>
        <color indexed="8"/>
        <rFont val="Calibri"/>
        <family val="2"/>
      </rPr>
      <t>7</t>
    </r>
  </si>
  <si>
    <t>If you have any questions on this spreadsheet, please contact Heather Glass (heather.glass@entsog.eu)</t>
  </si>
  <si>
    <t>Instructions: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</si>
  <si>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this Excel tool is provided to help stakeholders understand the principles of the auction design set out in the draft CAM network code. </t>
    </r>
  </si>
  <si>
    <t>The maximum bid quantity at any price step is the total capacity available</t>
  </si>
  <si>
    <r>
      <t>P</t>
    </r>
    <r>
      <rPr>
        <b/>
        <vertAlign val="subscript"/>
        <sz val="11"/>
        <color indexed="8"/>
        <rFont val="Calibri"/>
        <family val="2"/>
      </rPr>
      <t>10</t>
    </r>
  </si>
  <si>
    <r>
      <t>P</t>
    </r>
    <r>
      <rPr>
        <b/>
        <vertAlign val="subscript"/>
        <sz val="11"/>
        <color indexed="8"/>
        <rFont val="Calibri"/>
        <family val="2"/>
      </rPr>
      <t>11</t>
    </r>
  </si>
  <si>
    <r>
      <t>P</t>
    </r>
    <r>
      <rPr>
        <b/>
        <vertAlign val="subscript"/>
        <sz val="11"/>
        <color indexed="8"/>
        <rFont val="Calibri"/>
        <family val="2"/>
      </rPr>
      <t>12</t>
    </r>
  </si>
  <si>
    <r>
      <t>P</t>
    </r>
    <r>
      <rPr>
        <b/>
        <vertAlign val="subscript"/>
        <sz val="11"/>
        <color indexed="8"/>
        <rFont val="Calibri"/>
        <family val="2"/>
      </rPr>
      <t>13</t>
    </r>
  </si>
  <si>
    <r>
      <t>P</t>
    </r>
    <r>
      <rPr>
        <b/>
        <vertAlign val="subscript"/>
        <sz val="11"/>
        <color indexed="8"/>
        <rFont val="Calibri"/>
        <family val="2"/>
      </rPr>
      <t>14</t>
    </r>
  </si>
  <si>
    <t>Year 1</t>
  </si>
  <si>
    <t>Year 2</t>
  </si>
  <si>
    <t>ROUND 1</t>
  </si>
  <si>
    <t>ROUND 2</t>
  </si>
  <si>
    <t>ROUND 3</t>
  </si>
  <si>
    <t>ROUND 4</t>
  </si>
  <si>
    <t>ROUND 5</t>
  </si>
  <si>
    <t>15 price steps considered</t>
  </si>
  <si>
    <t xml:space="preserve">2 consecutive annual products to be auctioned </t>
  </si>
  <si>
    <t xml:space="preserve">5 bidding rounds </t>
  </si>
  <si>
    <t>No Minimum Bid Quantity</t>
  </si>
  <si>
    <t>Change the quantity of capacity available, reserve price and price increment for each IP and each year in the 'Parameters' sheet, if desired</t>
  </si>
  <si>
    <t>The quantity bid at one price step (P0 to P14) must be lower than or equal to the quantity bid at the next lowest price step</t>
  </si>
  <si>
    <t>Capacity Bids</t>
  </si>
  <si>
    <t>CHECK</t>
  </si>
  <si>
    <r>
      <t>P</t>
    </r>
    <r>
      <rPr>
        <b/>
        <vertAlign val="subscript"/>
        <sz val="11"/>
        <rFont val="Calibri"/>
        <family val="2"/>
      </rPr>
      <t>14</t>
    </r>
  </si>
  <si>
    <r>
      <t>P</t>
    </r>
    <r>
      <rPr>
        <b/>
        <vertAlign val="subscript"/>
        <sz val="11"/>
        <rFont val="Calibri"/>
        <family val="2"/>
      </rPr>
      <t>13</t>
    </r>
  </si>
  <si>
    <r>
      <t>P</t>
    </r>
    <r>
      <rPr>
        <b/>
        <vertAlign val="subscript"/>
        <sz val="11"/>
        <rFont val="Calibri"/>
        <family val="2"/>
      </rPr>
      <t>12</t>
    </r>
  </si>
  <si>
    <r>
      <t>P</t>
    </r>
    <r>
      <rPr>
        <b/>
        <vertAlign val="subscript"/>
        <sz val="11"/>
        <rFont val="Calibri"/>
        <family val="2"/>
      </rPr>
      <t>11</t>
    </r>
  </si>
  <si>
    <r>
      <t>P</t>
    </r>
    <r>
      <rPr>
        <b/>
        <vertAlign val="subscript"/>
        <sz val="11"/>
        <rFont val="Calibri"/>
        <family val="2"/>
      </rPr>
      <t>10</t>
    </r>
  </si>
  <si>
    <r>
      <t>P</t>
    </r>
    <r>
      <rPr>
        <b/>
        <vertAlign val="subscript"/>
        <sz val="11"/>
        <rFont val="Calibri"/>
        <family val="2"/>
      </rPr>
      <t>9</t>
    </r>
  </si>
  <si>
    <r>
      <t>P</t>
    </r>
    <r>
      <rPr>
        <b/>
        <vertAlign val="subscript"/>
        <sz val="11"/>
        <rFont val="Calibri"/>
        <family val="2"/>
      </rPr>
      <t>8</t>
    </r>
  </si>
  <si>
    <r>
      <t>P</t>
    </r>
    <r>
      <rPr>
        <b/>
        <vertAlign val="subscript"/>
        <sz val="11"/>
        <rFont val="Calibri"/>
        <family val="2"/>
      </rPr>
      <t>7</t>
    </r>
  </si>
  <si>
    <r>
      <t>P</t>
    </r>
    <r>
      <rPr>
        <b/>
        <vertAlign val="subscript"/>
        <sz val="11"/>
        <rFont val="Calibri"/>
        <family val="2"/>
      </rPr>
      <t>6</t>
    </r>
  </si>
  <si>
    <r>
      <t>P</t>
    </r>
    <r>
      <rPr>
        <b/>
        <vertAlign val="subscript"/>
        <sz val="11"/>
        <rFont val="Calibri"/>
        <family val="2"/>
      </rPr>
      <t>5</t>
    </r>
  </si>
  <si>
    <r>
      <t>P</t>
    </r>
    <r>
      <rPr>
        <b/>
        <vertAlign val="subscript"/>
        <sz val="11"/>
        <rFont val="Calibri"/>
        <family val="2"/>
      </rPr>
      <t>4</t>
    </r>
  </si>
  <si>
    <r>
      <t>P</t>
    </r>
    <r>
      <rPr>
        <b/>
        <vertAlign val="subscript"/>
        <sz val="11"/>
        <rFont val="Calibri"/>
        <family val="2"/>
      </rPr>
      <t>3</t>
    </r>
  </si>
  <si>
    <r>
      <t>P</t>
    </r>
    <r>
      <rPr>
        <b/>
        <vertAlign val="subscript"/>
        <sz val="11"/>
        <rFont val="Calibri"/>
        <family val="2"/>
      </rPr>
      <t>2</t>
    </r>
  </si>
  <si>
    <r>
      <t>P</t>
    </r>
    <r>
      <rPr>
        <b/>
        <vertAlign val="subscript"/>
        <sz val="11"/>
        <rFont val="Calibri"/>
        <family val="2"/>
      </rPr>
      <t>1</t>
    </r>
  </si>
  <si>
    <r>
      <t>P</t>
    </r>
    <r>
      <rPr>
        <b/>
        <vertAlign val="subscript"/>
        <sz val="11"/>
        <rFont val="Calibri"/>
        <family val="2"/>
      </rPr>
      <t>0</t>
    </r>
  </si>
  <si>
    <t>Price Step</t>
  </si>
  <si>
    <t>Round 1</t>
  </si>
  <si>
    <t>Round 5</t>
  </si>
  <si>
    <t>Round 4</t>
  </si>
  <si>
    <t>Round 3</t>
  </si>
  <si>
    <t>Round 2</t>
  </si>
  <si>
    <t>Total per Price Step for Year 1</t>
  </si>
  <si>
    <t>Total per Price Step for Year 2</t>
  </si>
  <si>
    <t>Year 1            A-B</t>
  </si>
  <si>
    <t>Year 1              B-C</t>
  </si>
  <si>
    <t>Year 2                  A-B</t>
  </si>
  <si>
    <t>Year 2              B-C</t>
  </si>
  <si>
    <r>
      <t>P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(reserve price) =</t>
    </r>
  </si>
  <si>
    <t>Enter bid quantities against the relevant price steps in the sheets S1 to S5 (representing different shippers)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</si>
</sst>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&quot;€&quot;\ * #,##0.00_ ;_ &quot;€&quot;\ * \-#,##0.00_ ;_ &quot;€&quot;\ * &quot;-&quot;??_ ;_ @_ "/>
    <numFmt numFmtId="173" formatCode="_ &quot;€&quot;\ * #,##0_ ;_ &quot;€&quot;\ * \-#,##0_ ;_ &quot;€&quot;\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2" fillId="36" borderId="12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0" fontId="2" fillId="36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3" fontId="29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43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6" fillId="0" borderId="19" xfId="0" applyFont="1" applyBorder="1" applyAlignment="1">
      <alignment/>
    </xf>
    <xf numFmtId="0" fontId="10" fillId="0" borderId="20" xfId="0" applyFont="1" applyFill="1" applyBorder="1" applyAlignment="1">
      <alignment/>
    </xf>
    <xf numFmtId="0" fontId="46" fillId="0" borderId="21" xfId="0" applyFont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0" fillId="0" borderId="21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14</xdr:row>
      <xdr:rowOff>66675</xdr:rowOff>
    </xdr:from>
    <xdr:to>
      <xdr:col>11</xdr:col>
      <xdr:colOff>142875</xdr:colOff>
      <xdr:row>31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752725"/>
          <a:ext cx="57721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6" max="16" width="3.8515625" style="0" customWidth="1"/>
  </cols>
  <sheetData>
    <row r="1" ht="15.75" thickBot="1"/>
    <row r="2" spans="2:16" ht="15">
      <c r="B2" s="25" t="s">
        <v>28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2:16" ht="15.75" thickBot="1">
      <c r="B3" s="28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6" ht="15">
      <c r="B6" s="14" t="s">
        <v>22</v>
      </c>
    </row>
    <row r="8" ht="15">
      <c r="B8" t="s">
        <v>42</v>
      </c>
    </row>
    <row r="9" ht="15">
      <c r="B9" t="s">
        <v>21</v>
      </c>
    </row>
    <row r="10" ht="15">
      <c r="B10" s="23" t="s">
        <v>43</v>
      </c>
    </row>
    <row r="11" ht="15">
      <c r="B11" t="s">
        <v>44</v>
      </c>
    </row>
    <row r="12" ht="15">
      <c r="B12" t="s">
        <v>45</v>
      </c>
    </row>
    <row r="34" ht="15">
      <c r="B34" s="24" t="s">
        <v>27</v>
      </c>
    </row>
    <row r="35" ht="15">
      <c r="B35" s="13" t="s">
        <v>46</v>
      </c>
    </row>
    <row r="36" ht="15">
      <c r="B36" t="s">
        <v>78</v>
      </c>
    </row>
    <row r="37" ht="15">
      <c r="B37" t="s">
        <v>47</v>
      </c>
    </row>
    <row r="38" ht="15">
      <c r="B38" t="s">
        <v>29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7109375" style="0" customWidth="1"/>
    <col min="2" max="2" width="18.00390625" style="0" customWidth="1"/>
    <col min="3" max="3" width="11.00390625" style="0" bestFit="1" customWidth="1"/>
    <col min="4" max="4" width="8.8515625" style="0" bestFit="1" customWidth="1"/>
    <col min="5" max="5" width="13.28125" style="12" customWidth="1"/>
    <col min="6" max="6" width="17.8515625" style="0" customWidth="1"/>
    <col min="7" max="7" width="11.00390625" style="0" bestFit="1" customWidth="1"/>
    <col min="8" max="8" width="6.57421875" style="0" bestFit="1" customWidth="1"/>
    <col min="9" max="10" width="9.140625" style="0" customWidth="1"/>
    <col min="11" max="11" width="7.28125" style="0" customWidth="1"/>
  </cols>
  <sheetData>
    <row r="2" spans="2:11" ht="15.75">
      <c r="B2" s="7" t="s">
        <v>4</v>
      </c>
      <c r="C2" s="3"/>
      <c r="D2" s="3"/>
      <c r="E2" s="17"/>
      <c r="F2" s="7" t="s">
        <v>20</v>
      </c>
      <c r="G2" s="3"/>
      <c r="H2" s="3"/>
      <c r="K2" s="7"/>
    </row>
    <row r="3" ht="15">
      <c r="M3" s="2"/>
    </row>
    <row r="5" spans="2:12" ht="15">
      <c r="B5" s="22" t="s">
        <v>35</v>
      </c>
      <c r="C5" s="2"/>
      <c r="D5" s="13"/>
      <c r="E5" s="18"/>
      <c r="F5" s="22" t="str">
        <f>B5</f>
        <v>Year 1</v>
      </c>
      <c r="G5" s="2"/>
      <c r="H5" s="13"/>
      <c r="L5" s="2"/>
    </row>
    <row r="6" spans="2:8" ht="15">
      <c r="B6" s="65" t="s">
        <v>1</v>
      </c>
      <c r="C6" s="66">
        <v>600000</v>
      </c>
      <c r="D6" s="67" t="s">
        <v>23</v>
      </c>
      <c r="E6" s="18"/>
      <c r="F6" s="65" t="s">
        <v>1</v>
      </c>
      <c r="G6" s="66">
        <v>450000</v>
      </c>
      <c r="H6" s="67" t="s">
        <v>23</v>
      </c>
    </row>
    <row r="7" spans="2:12" ht="18">
      <c r="B7" s="65" t="s">
        <v>77</v>
      </c>
      <c r="C7" s="68">
        <v>3.2</v>
      </c>
      <c r="D7" s="67" t="s">
        <v>24</v>
      </c>
      <c r="E7" s="18"/>
      <c r="F7" s="65" t="s">
        <v>77</v>
      </c>
      <c r="G7" s="68">
        <v>1.7</v>
      </c>
      <c r="H7" s="67" t="s">
        <v>24</v>
      </c>
      <c r="L7" s="2"/>
    </row>
    <row r="8" spans="2:8" ht="15">
      <c r="B8" s="65" t="s">
        <v>0</v>
      </c>
      <c r="C8" s="68">
        <v>0.11</v>
      </c>
      <c r="D8" s="67" t="s">
        <v>24</v>
      </c>
      <c r="E8" s="18"/>
      <c r="F8" s="65" t="s">
        <v>0</v>
      </c>
      <c r="G8" s="68">
        <v>0.1</v>
      </c>
      <c r="H8" s="67" t="s">
        <v>24</v>
      </c>
    </row>
    <row r="9" spans="2:12" ht="15">
      <c r="B9" s="13"/>
      <c r="C9" s="13"/>
      <c r="D9" s="13"/>
      <c r="E9" s="18"/>
      <c r="F9" s="13"/>
      <c r="G9" s="13"/>
      <c r="H9" s="13"/>
      <c r="L9" s="2"/>
    </row>
    <row r="10" spans="2:8" ht="15">
      <c r="B10" s="22" t="s">
        <v>36</v>
      </c>
      <c r="C10" s="2"/>
      <c r="D10" s="13"/>
      <c r="E10" s="18"/>
      <c r="F10" s="22" t="str">
        <f>B10</f>
        <v>Year 2</v>
      </c>
      <c r="G10" s="2"/>
      <c r="H10" s="13"/>
    </row>
    <row r="11" spans="2:8" ht="15">
      <c r="B11" s="65" t="s">
        <v>1</v>
      </c>
      <c r="C11" s="66">
        <v>800000</v>
      </c>
      <c r="D11" s="67" t="s">
        <v>23</v>
      </c>
      <c r="E11" s="18"/>
      <c r="F11" s="65" t="s">
        <v>1</v>
      </c>
      <c r="G11" s="66">
        <v>550000</v>
      </c>
      <c r="H11" s="67" t="s">
        <v>23</v>
      </c>
    </row>
    <row r="12" spans="2:8" ht="18">
      <c r="B12" s="65" t="s">
        <v>77</v>
      </c>
      <c r="C12" s="68">
        <v>3.5</v>
      </c>
      <c r="D12" s="67" t="s">
        <v>24</v>
      </c>
      <c r="E12" s="18"/>
      <c r="F12" s="65" t="s">
        <v>77</v>
      </c>
      <c r="G12" s="68">
        <v>2</v>
      </c>
      <c r="H12" s="67" t="s">
        <v>24</v>
      </c>
    </row>
    <row r="13" spans="2:8" ht="15">
      <c r="B13" s="65" t="s">
        <v>0</v>
      </c>
      <c r="C13" s="68">
        <v>0.12</v>
      </c>
      <c r="D13" s="67" t="s">
        <v>24</v>
      </c>
      <c r="E13" s="18"/>
      <c r="F13" s="65" t="s">
        <v>0</v>
      </c>
      <c r="G13" s="68">
        <v>0.11</v>
      </c>
      <c r="H13" s="67" t="s">
        <v>24</v>
      </c>
    </row>
    <row r="14" spans="2:8" ht="15">
      <c r="B14" s="13"/>
      <c r="C14" s="13"/>
      <c r="D14" s="13"/>
      <c r="E14" s="18"/>
      <c r="F14" s="13"/>
      <c r="G14" s="13"/>
      <c r="H14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3.00390625" style="0" customWidth="1"/>
    <col min="2" max="2" width="3.140625" style="2" bestFit="1" customWidth="1"/>
    <col min="3" max="3" width="5.7109375" style="2" customWidth="1"/>
    <col min="4" max="4" width="2.7109375" style="2" customWidth="1"/>
    <col min="5" max="5" width="13.7109375" style="0" customWidth="1"/>
    <col min="6" max="7" width="11.7109375" style="12" customWidth="1"/>
    <col min="8" max="8" width="3.140625" style="12" customWidth="1"/>
    <col min="9" max="9" width="7.140625" style="12" customWidth="1"/>
    <col min="10" max="10" width="2.7109375" style="12" customWidth="1"/>
    <col min="11" max="11" width="12.57421875" style="12" bestFit="1" customWidth="1"/>
    <col min="12" max="13" width="11.7109375" style="12" customWidth="1"/>
    <col min="14" max="14" width="3.7109375" style="12" customWidth="1"/>
    <col min="15" max="15" width="7.8515625" style="12" customWidth="1"/>
    <col min="16" max="16" width="2.140625" style="12" customWidth="1"/>
    <col min="17" max="17" width="12.57421875" style="12" bestFit="1" customWidth="1"/>
    <col min="18" max="19" width="11.7109375" style="12" customWidth="1"/>
    <col min="20" max="20" width="4.28125" style="12" customWidth="1"/>
    <col min="21" max="21" width="6.7109375" style="12" customWidth="1"/>
    <col min="22" max="22" width="3.28125" style="12" customWidth="1"/>
    <col min="23" max="23" width="12.57421875" style="12" bestFit="1" customWidth="1"/>
    <col min="24" max="24" width="11.7109375" style="12" customWidth="1"/>
    <col min="25" max="25" width="10.7109375" style="0" customWidth="1"/>
    <col min="26" max="26" width="5.28125" style="2" customWidth="1"/>
    <col min="27" max="27" width="11.00390625" style="2" customWidth="1"/>
    <col min="28" max="28" width="12.00390625" style="2" customWidth="1"/>
    <col min="29" max="29" width="11.28125" style="0" customWidth="1"/>
    <col min="30" max="31" width="12.140625" style="0" customWidth="1"/>
    <col min="32" max="34" width="11.7109375" style="2" customWidth="1"/>
    <col min="35" max="35" width="11.7109375" style="0" customWidth="1"/>
    <col min="36" max="36" width="11.7109375" style="12" customWidth="1"/>
    <col min="37" max="37" width="11.7109375" style="0" customWidth="1"/>
    <col min="38" max="40" width="11.7109375" style="2" customWidth="1"/>
    <col min="41" max="41" width="13.7109375" style="0" customWidth="1"/>
  </cols>
  <sheetData>
    <row r="1" spans="1:24" ht="18.75">
      <c r="A1" s="41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6" ht="15.75">
      <c r="A2" s="6" t="s">
        <v>6</v>
      </c>
      <c r="F2" s="39"/>
    </row>
    <row r="3" spans="2:36" ht="15.75">
      <c r="B3" s="69" t="s">
        <v>4</v>
      </c>
      <c r="C3" s="69"/>
      <c r="D3" s="69"/>
      <c r="E3" s="69"/>
      <c r="F3" s="20"/>
      <c r="G3" s="4"/>
      <c r="H3" s="69" t="s">
        <v>20</v>
      </c>
      <c r="I3" s="69"/>
      <c r="J3" s="69"/>
      <c r="K3" s="69"/>
      <c r="L3" s="20"/>
      <c r="N3" s="69" t="str">
        <f>B3</f>
        <v>Bundled capacity A-B</v>
      </c>
      <c r="O3" s="69"/>
      <c r="P3" s="69"/>
      <c r="Q3" s="69"/>
      <c r="R3" s="20"/>
      <c r="T3" s="69" t="str">
        <f>H3</f>
        <v>Bundled capacity B-C</v>
      </c>
      <c r="U3" s="69"/>
      <c r="V3" s="69"/>
      <c r="W3" s="69"/>
      <c r="X3" s="20"/>
      <c r="Y3" s="6" t="str">
        <f>A2</f>
        <v>Shipper 1</v>
      </c>
      <c r="AJ3" s="20"/>
    </row>
    <row r="4" spans="7:23" ht="15">
      <c r="G4"/>
      <c r="H4" s="2"/>
      <c r="I4" s="2"/>
      <c r="J4" s="2"/>
      <c r="K4"/>
      <c r="N4" s="37"/>
      <c r="O4" s="38"/>
      <c r="P4" s="37"/>
      <c r="Q4" s="21"/>
      <c r="S4"/>
      <c r="T4" s="2"/>
      <c r="U4" s="2"/>
      <c r="V4" s="2"/>
      <c r="W4" s="1"/>
    </row>
    <row r="5" spans="5:32" ht="45">
      <c r="E5" s="24" t="s">
        <v>48</v>
      </c>
      <c r="F5" s="42" t="s">
        <v>49</v>
      </c>
      <c r="G5"/>
      <c r="H5" s="2"/>
      <c r="I5" s="2"/>
      <c r="J5" s="2"/>
      <c r="K5" s="24" t="s">
        <v>48</v>
      </c>
      <c r="L5" s="42" t="s">
        <v>49</v>
      </c>
      <c r="N5" s="37"/>
      <c r="O5" s="38"/>
      <c r="P5" s="37"/>
      <c r="Q5" s="24" t="s">
        <v>48</v>
      </c>
      <c r="R5" s="42" t="s">
        <v>49</v>
      </c>
      <c r="S5"/>
      <c r="T5" s="2"/>
      <c r="U5" s="2"/>
      <c r="V5" s="2"/>
      <c r="W5" s="24" t="s">
        <v>48</v>
      </c>
      <c r="X5" s="42" t="s">
        <v>49</v>
      </c>
      <c r="Y5" s="55"/>
      <c r="Z5" s="56" t="s">
        <v>65</v>
      </c>
      <c r="AA5" s="57" t="s">
        <v>73</v>
      </c>
      <c r="AB5" s="57" t="s">
        <v>74</v>
      </c>
      <c r="AC5" s="57" t="s">
        <v>75</v>
      </c>
      <c r="AD5" s="57" t="s">
        <v>76</v>
      </c>
      <c r="AE5" s="58" t="s">
        <v>71</v>
      </c>
      <c r="AF5" s="58" t="s">
        <v>72</v>
      </c>
    </row>
    <row r="6" spans="1:36" ht="18">
      <c r="A6" s="22" t="s">
        <v>35</v>
      </c>
      <c r="B6" s="34" t="s">
        <v>34</v>
      </c>
      <c r="C6" s="31">
        <f>C7+Parameters!$C$8</f>
        <v>4.740000000000001</v>
      </c>
      <c r="D6" s="32" t="s">
        <v>2</v>
      </c>
      <c r="E6" s="33">
        <v>0</v>
      </c>
      <c r="F6" s="43">
        <f aca="true" t="shared" si="0" ref="F6:F18">IF(E6&lt;=E7,0,1)</f>
        <v>0</v>
      </c>
      <c r="G6" s="22" t="str">
        <f>A6</f>
        <v>Year 1</v>
      </c>
      <c r="H6" s="34" t="s">
        <v>34</v>
      </c>
      <c r="I6" s="31">
        <f>I7+Parameters!$G$8</f>
        <v>3.100000000000001</v>
      </c>
      <c r="J6" s="32" t="s">
        <v>2</v>
      </c>
      <c r="K6" s="33">
        <v>0</v>
      </c>
      <c r="L6" s="43">
        <f aca="true" t="shared" si="1" ref="L6:L18">IF(K6&lt;=K7,0,1)</f>
        <v>0</v>
      </c>
      <c r="M6" s="22" t="s">
        <v>36</v>
      </c>
      <c r="N6" s="34" t="s">
        <v>34</v>
      </c>
      <c r="O6" s="31">
        <f>O7+Parameters!$C$13</f>
        <v>5.1800000000000015</v>
      </c>
      <c r="P6" s="32" t="s">
        <v>2</v>
      </c>
      <c r="Q6" s="33">
        <v>0</v>
      </c>
      <c r="R6" s="43">
        <f aca="true" t="shared" si="2" ref="R6:R18">IF(Q6&lt;=Q7,0,1)</f>
        <v>0</v>
      </c>
      <c r="S6" s="15" t="str">
        <f>M6</f>
        <v>Year 2</v>
      </c>
      <c r="T6" s="34" t="s">
        <v>34</v>
      </c>
      <c r="U6" s="31">
        <f>U7+Parameters!$G$13</f>
        <v>3.5399999999999983</v>
      </c>
      <c r="V6" s="32" t="s">
        <v>2</v>
      </c>
      <c r="W6" s="33">
        <v>0</v>
      </c>
      <c r="X6" s="43">
        <f aca="true" t="shared" si="3" ref="X6:X18">IF(W6&lt;=W7,0,1)</f>
        <v>0</v>
      </c>
      <c r="Y6" s="54" t="s">
        <v>67</v>
      </c>
      <c r="Z6" s="45" t="s">
        <v>50</v>
      </c>
      <c r="AA6" s="59">
        <f>C6*E6</f>
        <v>0</v>
      </c>
      <c r="AB6" s="59">
        <f>I6*K6</f>
        <v>0</v>
      </c>
      <c r="AC6" s="59">
        <f>O6*Q6</f>
        <v>0</v>
      </c>
      <c r="AD6" s="59">
        <f>U6*W6</f>
        <v>0</v>
      </c>
      <c r="AE6" s="60">
        <f>SUM(AA6:AB6)</f>
        <v>0</v>
      </c>
      <c r="AF6" s="60">
        <f>SUM(AC6:AD6)</f>
        <v>0</v>
      </c>
      <c r="AJ6" s="19"/>
    </row>
    <row r="7" spans="1:36" ht="18" customHeight="1">
      <c r="A7" s="70" t="s">
        <v>5</v>
      </c>
      <c r="B7" s="34" t="s">
        <v>33</v>
      </c>
      <c r="C7" s="31">
        <f>C8+Parameters!$C$8</f>
        <v>4.630000000000001</v>
      </c>
      <c r="D7" s="32" t="s">
        <v>2</v>
      </c>
      <c r="E7" s="33">
        <v>0</v>
      </c>
      <c r="F7" s="43">
        <f t="shared" si="0"/>
        <v>0</v>
      </c>
      <c r="G7" s="71" t="s">
        <v>5</v>
      </c>
      <c r="H7" s="34" t="s">
        <v>33</v>
      </c>
      <c r="I7" s="31">
        <f>I8+Parameters!$G$8</f>
        <v>3.000000000000001</v>
      </c>
      <c r="J7" s="32" t="s">
        <v>2</v>
      </c>
      <c r="K7" s="33">
        <v>0</v>
      </c>
      <c r="L7" s="43">
        <f t="shared" si="1"/>
        <v>0</v>
      </c>
      <c r="M7" s="71" t="s">
        <v>5</v>
      </c>
      <c r="N7" s="34" t="s">
        <v>33</v>
      </c>
      <c r="O7" s="31">
        <f>O8+Parameters!$C$13</f>
        <v>5.060000000000001</v>
      </c>
      <c r="P7" s="32" t="s">
        <v>2</v>
      </c>
      <c r="Q7" s="33">
        <v>0</v>
      </c>
      <c r="R7" s="43">
        <f t="shared" si="2"/>
        <v>0</v>
      </c>
      <c r="S7" s="71" t="s">
        <v>5</v>
      </c>
      <c r="T7" s="34" t="s">
        <v>33</v>
      </c>
      <c r="U7" s="31">
        <f>U8+Parameters!$G$13</f>
        <v>3.4299999999999984</v>
      </c>
      <c r="V7" s="32" t="s">
        <v>2</v>
      </c>
      <c r="W7" s="33">
        <v>0</v>
      </c>
      <c r="X7" s="43">
        <f t="shared" si="3"/>
        <v>0</v>
      </c>
      <c r="Y7" s="52"/>
      <c r="Z7" s="45" t="s">
        <v>51</v>
      </c>
      <c r="AA7" s="59">
        <f aca="true" t="shared" si="4" ref="AA7:AA20">C7*E7</f>
        <v>0</v>
      </c>
      <c r="AB7" s="59">
        <f aca="true" t="shared" si="5" ref="AB7:AB20">I7*K7</f>
        <v>0</v>
      </c>
      <c r="AC7" s="59">
        <f aca="true" t="shared" si="6" ref="AC7:AC20">O7*Q7</f>
        <v>0</v>
      </c>
      <c r="AD7" s="59">
        <f aca="true" t="shared" si="7" ref="AD7:AD20">U7*W7</f>
        <v>0</v>
      </c>
      <c r="AE7" s="60">
        <f aca="true" t="shared" si="8" ref="AE7:AE20">SUM(AA7:AB7)</f>
        <v>0</v>
      </c>
      <c r="AF7" s="60">
        <f aca="true" t="shared" si="9" ref="AF7:AF20">SUM(AC7:AD7)</f>
        <v>0</v>
      </c>
      <c r="AJ7" s="21"/>
    </row>
    <row r="8" spans="1:36" ht="18" customHeight="1">
      <c r="A8" s="70"/>
      <c r="B8" s="34" t="s">
        <v>32</v>
      </c>
      <c r="C8" s="31">
        <f>C9+Parameters!$C$8</f>
        <v>4.5200000000000005</v>
      </c>
      <c r="D8" s="32" t="s">
        <v>2</v>
      </c>
      <c r="E8" s="33">
        <v>0</v>
      </c>
      <c r="F8" s="43">
        <f t="shared" si="0"/>
        <v>0</v>
      </c>
      <c r="G8" s="72"/>
      <c r="H8" s="34" t="s">
        <v>32</v>
      </c>
      <c r="I8" s="31">
        <f>I9+Parameters!$G$8</f>
        <v>2.900000000000001</v>
      </c>
      <c r="J8" s="32" t="s">
        <v>2</v>
      </c>
      <c r="K8" s="33">
        <v>0</v>
      </c>
      <c r="L8" s="43">
        <f t="shared" si="1"/>
        <v>0</v>
      </c>
      <c r="M8" s="72"/>
      <c r="N8" s="34" t="s">
        <v>32</v>
      </c>
      <c r="O8" s="31">
        <f>O9+Parameters!$C$13</f>
        <v>4.940000000000001</v>
      </c>
      <c r="P8" s="32" t="s">
        <v>2</v>
      </c>
      <c r="Q8" s="33">
        <v>0</v>
      </c>
      <c r="R8" s="43">
        <f t="shared" si="2"/>
        <v>0</v>
      </c>
      <c r="S8" s="72"/>
      <c r="T8" s="34" t="s">
        <v>32</v>
      </c>
      <c r="U8" s="31">
        <f>U9+Parameters!$G$13</f>
        <v>3.3199999999999985</v>
      </c>
      <c r="V8" s="32" t="s">
        <v>2</v>
      </c>
      <c r="W8" s="33">
        <v>0</v>
      </c>
      <c r="X8" s="43">
        <f t="shared" si="3"/>
        <v>0</v>
      </c>
      <c r="Y8" s="53"/>
      <c r="Z8" s="45" t="s">
        <v>52</v>
      </c>
      <c r="AA8" s="59">
        <f t="shared" si="4"/>
        <v>0</v>
      </c>
      <c r="AB8" s="59">
        <f t="shared" si="5"/>
        <v>0</v>
      </c>
      <c r="AC8" s="59">
        <f t="shared" si="6"/>
        <v>0</v>
      </c>
      <c r="AD8" s="59">
        <f t="shared" si="7"/>
        <v>0</v>
      </c>
      <c r="AE8" s="60">
        <f t="shared" si="8"/>
        <v>0</v>
      </c>
      <c r="AF8" s="60">
        <f t="shared" si="9"/>
        <v>0</v>
      </c>
      <c r="AJ8" s="21"/>
    </row>
    <row r="9" spans="1:36" ht="18">
      <c r="A9" s="70"/>
      <c r="B9" s="34" t="s">
        <v>31</v>
      </c>
      <c r="C9" s="31">
        <f>C10+Parameters!$C$8</f>
        <v>4.41</v>
      </c>
      <c r="D9" s="32" t="s">
        <v>2</v>
      </c>
      <c r="E9" s="33">
        <v>0</v>
      </c>
      <c r="F9" s="43">
        <f t="shared" si="0"/>
        <v>0</v>
      </c>
      <c r="G9" s="73"/>
      <c r="H9" s="34" t="s">
        <v>31</v>
      </c>
      <c r="I9" s="31">
        <f>I10+Parameters!$G$8</f>
        <v>2.8000000000000007</v>
      </c>
      <c r="J9" s="32" t="s">
        <v>2</v>
      </c>
      <c r="K9" s="33">
        <v>0</v>
      </c>
      <c r="L9" s="43">
        <f t="shared" si="1"/>
        <v>0</v>
      </c>
      <c r="M9" s="73"/>
      <c r="N9" s="34" t="s">
        <v>31</v>
      </c>
      <c r="O9" s="31">
        <f>O10+Parameters!$C$13</f>
        <v>4.820000000000001</v>
      </c>
      <c r="P9" s="32" t="s">
        <v>2</v>
      </c>
      <c r="Q9" s="33">
        <v>0</v>
      </c>
      <c r="R9" s="43">
        <f t="shared" si="2"/>
        <v>0</v>
      </c>
      <c r="S9" s="73"/>
      <c r="T9" s="34" t="s">
        <v>31</v>
      </c>
      <c r="U9" s="31">
        <f>U10+Parameters!$G$13</f>
        <v>3.2099999999999986</v>
      </c>
      <c r="V9" s="32" t="s">
        <v>2</v>
      </c>
      <c r="W9" s="33">
        <v>0</v>
      </c>
      <c r="X9" s="43">
        <f t="shared" si="3"/>
        <v>0</v>
      </c>
      <c r="Y9" s="50" t="s">
        <v>68</v>
      </c>
      <c r="Z9" s="45" t="s">
        <v>53</v>
      </c>
      <c r="AA9" s="61">
        <f t="shared" si="4"/>
        <v>0</v>
      </c>
      <c r="AB9" s="61">
        <f t="shared" si="5"/>
        <v>0</v>
      </c>
      <c r="AC9" s="61">
        <f t="shared" si="6"/>
        <v>0</v>
      </c>
      <c r="AD9" s="61">
        <f t="shared" si="7"/>
        <v>0</v>
      </c>
      <c r="AE9" s="60">
        <f t="shared" si="8"/>
        <v>0</v>
      </c>
      <c r="AF9" s="60">
        <f t="shared" si="9"/>
        <v>0</v>
      </c>
      <c r="AJ9" s="21"/>
    </row>
    <row r="10" spans="1:36" ht="18">
      <c r="A10" s="8">
        <f>Parameters!C6</f>
        <v>600000</v>
      </c>
      <c r="B10" s="34" t="s">
        <v>30</v>
      </c>
      <c r="C10" s="31">
        <f>C11+Parameters!$C$8</f>
        <v>4.3</v>
      </c>
      <c r="D10" s="32" t="s">
        <v>2</v>
      </c>
      <c r="E10" s="33">
        <v>0</v>
      </c>
      <c r="F10" s="43">
        <f t="shared" si="0"/>
        <v>0</v>
      </c>
      <c r="G10" s="11">
        <f>Parameters!G6</f>
        <v>450000</v>
      </c>
      <c r="H10" s="34" t="s">
        <v>30</v>
      </c>
      <c r="I10" s="31">
        <f>I11+Parameters!$G$8</f>
        <v>2.7000000000000006</v>
      </c>
      <c r="J10" s="32" t="s">
        <v>2</v>
      </c>
      <c r="K10" s="33">
        <v>0</v>
      </c>
      <c r="L10" s="43">
        <f t="shared" si="1"/>
        <v>0</v>
      </c>
      <c r="M10" s="11">
        <f>Parameters!C11</f>
        <v>800000</v>
      </c>
      <c r="N10" s="34" t="s">
        <v>30</v>
      </c>
      <c r="O10" s="31">
        <f>O11+Parameters!$C$13</f>
        <v>4.700000000000001</v>
      </c>
      <c r="P10" s="32" t="s">
        <v>2</v>
      </c>
      <c r="Q10" s="33">
        <v>0</v>
      </c>
      <c r="R10" s="43">
        <f t="shared" si="2"/>
        <v>0</v>
      </c>
      <c r="S10" s="11">
        <f>Parameters!G11</f>
        <v>550000</v>
      </c>
      <c r="T10" s="34" t="s">
        <v>30</v>
      </c>
      <c r="U10" s="31">
        <f>U11+Parameters!$G$13</f>
        <v>3.0999999999999988</v>
      </c>
      <c r="V10" s="32" t="s">
        <v>2</v>
      </c>
      <c r="W10" s="33">
        <v>0</v>
      </c>
      <c r="X10" s="43">
        <f t="shared" si="3"/>
        <v>0</v>
      </c>
      <c r="Y10" s="46"/>
      <c r="Z10" s="45" t="s">
        <v>54</v>
      </c>
      <c r="AA10" s="61">
        <f t="shared" si="4"/>
        <v>0</v>
      </c>
      <c r="AB10" s="61">
        <f t="shared" si="5"/>
        <v>0</v>
      </c>
      <c r="AC10" s="61">
        <f t="shared" si="6"/>
        <v>0</v>
      </c>
      <c r="AD10" s="61">
        <f t="shared" si="7"/>
        <v>0</v>
      </c>
      <c r="AE10" s="60">
        <f t="shared" si="8"/>
        <v>0</v>
      </c>
      <c r="AF10" s="60">
        <f t="shared" si="9"/>
        <v>0</v>
      </c>
      <c r="AJ10" s="21"/>
    </row>
    <row r="11" spans="1:36" ht="18">
      <c r="A11" s="35"/>
      <c r="B11" s="34" t="s">
        <v>7</v>
      </c>
      <c r="C11" s="31">
        <f>C12+Parameters!$C$8</f>
        <v>4.1899999999999995</v>
      </c>
      <c r="D11" s="32" t="s">
        <v>2</v>
      </c>
      <c r="E11" s="33">
        <v>0</v>
      </c>
      <c r="F11" s="43">
        <f t="shared" si="0"/>
        <v>0</v>
      </c>
      <c r="G11" s="36"/>
      <c r="H11" s="34" t="s">
        <v>7</v>
      </c>
      <c r="I11" s="31">
        <f>I12+Parameters!$G$8</f>
        <v>2.6000000000000005</v>
      </c>
      <c r="J11" s="32" t="s">
        <v>2</v>
      </c>
      <c r="K11" s="33">
        <v>0</v>
      </c>
      <c r="L11" s="43">
        <f t="shared" si="1"/>
        <v>0</v>
      </c>
      <c r="M11"/>
      <c r="N11" s="34" t="s">
        <v>7</v>
      </c>
      <c r="O11" s="31">
        <f>O12+Parameters!$C$13</f>
        <v>4.580000000000001</v>
      </c>
      <c r="P11" s="32" t="s">
        <v>2</v>
      </c>
      <c r="Q11" s="33">
        <v>0</v>
      </c>
      <c r="R11" s="43">
        <f t="shared" si="2"/>
        <v>0</v>
      </c>
      <c r="S11"/>
      <c r="T11" s="34" t="s">
        <v>7</v>
      </c>
      <c r="U11" s="31">
        <f>U12+Parameters!$G$13</f>
        <v>2.989999999999999</v>
      </c>
      <c r="V11" s="32" t="s">
        <v>2</v>
      </c>
      <c r="W11" s="33">
        <v>0</v>
      </c>
      <c r="X11" s="43">
        <f t="shared" si="3"/>
        <v>0</v>
      </c>
      <c r="Y11" s="47"/>
      <c r="Z11" s="45" t="s">
        <v>55</v>
      </c>
      <c r="AA11" s="61">
        <f t="shared" si="4"/>
        <v>0</v>
      </c>
      <c r="AB11" s="61">
        <f t="shared" si="5"/>
        <v>0</v>
      </c>
      <c r="AC11" s="61">
        <f t="shared" si="6"/>
        <v>0</v>
      </c>
      <c r="AD11" s="61">
        <f t="shared" si="7"/>
        <v>0</v>
      </c>
      <c r="AE11" s="60">
        <f t="shared" si="8"/>
        <v>0</v>
      </c>
      <c r="AF11" s="60">
        <f t="shared" si="9"/>
        <v>0</v>
      </c>
      <c r="AJ11" s="21"/>
    </row>
    <row r="12" spans="1:36" ht="18">
      <c r="A12" s="35"/>
      <c r="B12" s="34" t="s">
        <v>8</v>
      </c>
      <c r="C12" s="31">
        <f>C13+Parameters!$C$8</f>
        <v>4.079999999999999</v>
      </c>
      <c r="D12" s="32" t="s">
        <v>2</v>
      </c>
      <c r="E12" s="33">
        <v>0</v>
      </c>
      <c r="F12" s="43">
        <f t="shared" si="0"/>
        <v>0</v>
      </c>
      <c r="G12" s="36"/>
      <c r="H12" s="34" t="s">
        <v>8</v>
      </c>
      <c r="I12" s="31">
        <f>I13+Parameters!$G$8</f>
        <v>2.5000000000000004</v>
      </c>
      <c r="J12" s="32" t="s">
        <v>2</v>
      </c>
      <c r="K12" s="33">
        <v>0</v>
      </c>
      <c r="L12" s="43">
        <f t="shared" si="1"/>
        <v>0</v>
      </c>
      <c r="M12"/>
      <c r="N12" s="34" t="s">
        <v>8</v>
      </c>
      <c r="O12" s="31">
        <f>O13+Parameters!$C$13</f>
        <v>4.460000000000001</v>
      </c>
      <c r="P12" s="32" t="s">
        <v>2</v>
      </c>
      <c r="Q12" s="33">
        <v>0</v>
      </c>
      <c r="R12" s="43">
        <f t="shared" si="2"/>
        <v>0</v>
      </c>
      <c r="S12"/>
      <c r="T12" s="34" t="s">
        <v>8</v>
      </c>
      <c r="U12" s="31">
        <f>U13+Parameters!$G$13</f>
        <v>2.879999999999999</v>
      </c>
      <c r="V12" s="32" t="s">
        <v>2</v>
      </c>
      <c r="W12" s="33">
        <v>0</v>
      </c>
      <c r="X12" s="43">
        <f t="shared" si="3"/>
        <v>0</v>
      </c>
      <c r="Y12" s="50" t="s">
        <v>69</v>
      </c>
      <c r="Z12" s="45" t="s">
        <v>56</v>
      </c>
      <c r="AA12" s="61">
        <f t="shared" si="4"/>
        <v>0</v>
      </c>
      <c r="AB12" s="61">
        <f t="shared" si="5"/>
        <v>0</v>
      </c>
      <c r="AC12" s="61">
        <f t="shared" si="6"/>
        <v>0</v>
      </c>
      <c r="AD12" s="61">
        <f t="shared" si="7"/>
        <v>0</v>
      </c>
      <c r="AE12" s="60">
        <f t="shared" si="8"/>
        <v>0</v>
      </c>
      <c r="AF12" s="60">
        <f t="shared" si="9"/>
        <v>0</v>
      </c>
      <c r="AJ12" s="21"/>
    </row>
    <row r="13" spans="1:36" ht="18">
      <c r="A13" s="35"/>
      <c r="B13" s="34" t="s">
        <v>25</v>
      </c>
      <c r="C13" s="31">
        <f>C14+Parameters!$C$8</f>
        <v>3.9699999999999993</v>
      </c>
      <c r="D13" s="32" t="s">
        <v>2</v>
      </c>
      <c r="E13" s="33">
        <v>0</v>
      </c>
      <c r="F13" s="43">
        <f t="shared" si="0"/>
        <v>0</v>
      </c>
      <c r="G13" s="36"/>
      <c r="H13" s="34" t="s">
        <v>25</v>
      </c>
      <c r="I13" s="31">
        <f>I14+Parameters!$G$8</f>
        <v>2.4000000000000004</v>
      </c>
      <c r="J13" s="32" t="s">
        <v>2</v>
      </c>
      <c r="K13" s="33">
        <v>0</v>
      </c>
      <c r="L13" s="43">
        <f t="shared" si="1"/>
        <v>0</v>
      </c>
      <c r="M13"/>
      <c r="N13" s="34" t="s">
        <v>25</v>
      </c>
      <c r="O13" s="31">
        <f>O14+Parameters!$C$13</f>
        <v>4.340000000000001</v>
      </c>
      <c r="P13" s="32" t="s">
        <v>2</v>
      </c>
      <c r="Q13" s="33">
        <v>0</v>
      </c>
      <c r="R13" s="43">
        <f t="shared" si="2"/>
        <v>0</v>
      </c>
      <c r="S13"/>
      <c r="T13" s="34" t="s">
        <v>25</v>
      </c>
      <c r="U13" s="31">
        <f>U14+Parameters!$G$13</f>
        <v>2.769999999999999</v>
      </c>
      <c r="V13" s="32" t="s">
        <v>2</v>
      </c>
      <c r="W13" s="33">
        <v>0</v>
      </c>
      <c r="X13" s="43">
        <f t="shared" si="3"/>
        <v>0</v>
      </c>
      <c r="Y13" s="46"/>
      <c r="Z13" s="45" t="s">
        <v>57</v>
      </c>
      <c r="AA13" s="61">
        <f t="shared" si="4"/>
        <v>0</v>
      </c>
      <c r="AB13" s="61">
        <f t="shared" si="5"/>
        <v>0</v>
      </c>
      <c r="AC13" s="61">
        <f t="shared" si="6"/>
        <v>0</v>
      </c>
      <c r="AD13" s="61">
        <f t="shared" si="7"/>
        <v>0</v>
      </c>
      <c r="AE13" s="60">
        <f t="shared" si="8"/>
        <v>0</v>
      </c>
      <c r="AF13" s="60">
        <f t="shared" si="9"/>
        <v>0</v>
      </c>
      <c r="AJ13" s="21"/>
    </row>
    <row r="14" spans="1:36" ht="18">
      <c r="A14" s="35"/>
      <c r="B14" s="34" t="s">
        <v>9</v>
      </c>
      <c r="C14" s="31">
        <f>C15+Parameters!$C$8</f>
        <v>3.8599999999999994</v>
      </c>
      <c r="D14" s="32" t="s">
        <v>2</v>
      </c>
      <c r="E14" s="33">
        <v>0</v>
      </c>
      <c r="F14" s="43">
        <f t="shared" si="0"/>
        <v>0</v>
      </c>
      <c r="G14" s="36"/>
      <c r="H14" s="34" t="s">
        <v>9</v>
      </c>
      <c r="I14" s="31">
        <f>I15+Parameters!$G$8</f>
        <v>2.3000000000000003</v>
      </c>
      <c r="J14" s="32" t="s">
        <v>2</v>
      </c>
      <c r="K14" s="33">
        <v>0</v>
      </c>
      <c r="L14" s="43">
        <f t="shared" si="1"/>
        <v>0</v>
      </c>
      <c r="M14"/>
      <c r="N14" s="34" t="s">
        <v>9</v>
      </c>
      <c r="O14" s="31">
        <f>O15+Parameters!$C$13</f>
        <v>4.220000000000001</v>
      </c>
      <c r="P14" s="32" t="s">
        <v>2</v>
      </c>
      <c r="Q14" s="33">
        <v>0</v>
      </c>
      <c r="R14" s="43">
        <f t="shared" si="2"/>
        <v>0</v>
      </c>
      <c r="S14"/>
      <c r="T14" s="34" t="s">
        <v>9</v>
      </c>
      <c r="U14" s="31">
        <f>U15+Parameters!$G$13</f>
        <v>2.6599999999999993</v>
      </c>
      <c r="V14" s="32" t="s">
        <v>2</v>
      </c>
      <c r="W14" s="33">
        <v>0</v>
      </c>
      <c r="X14" s="43">
        <f t="shared" si="3"/>
        <v>0</v>
      </c>
      <c r="Y14" s="47"/>
      <c r="Z14" s="45" t="s">
        <v>58</v>
      </c>
      <c r="AA14" s="61">
        <f t="shared" si="4"/>
        <v>0</v>
      </c>
      <c r="AB14" s="61">
        <f t="shared" si="5"/>
        <v>0</v>
      </c>
      <c r="AC14" s="61">
        <f t="shared" si="6"/>
        <v>0</v>
      </c>
      <c r="AD14" s="61">
        <f t="shared" si="7"/>
        <v>0</v>
      </c>
      <c r="AE14" s="60">
        <f t="shared" si="8"/>
        <v>0</v>
      </c>
      <c r="AF14" s="60">
        <f t="shared" si="9"/>
        <v>0</v>
      </c>
      <c r="AJ14" s="21"/>
    </row>
    <row r="15" spans="1:36" ht="18">
      <c r="A15" s="35"/>
      <c r="B15" s="34" t="s">
        <v>10</v>
      </c>
      <c r="C15" s="31">
        <f>C16+Parameters!$C$8</f>
        <v>3.7499999999999996</v>
      </c>
      <c r="D15" s="32" t="s">
        <v>2</v>
      </c>
      <c r="E15" s="33">
        <v>0</v>
      </c>
      <c r="F15" s="43">
        <f t="shared" si="0"/>
        <v>0</v>
      </c>
      <c r="G15" s="36"/>
      <c r="H15" s="34" t="s">
        <v>10</v>
      </c>
      <c r="I15" s="31">
        <f>I16+Parameters!$G$8</f>
        <v>2.2</v>
      </c>
      <c r="J15" s="32" t="s">
        <v>2</v>
      </c>
      <c r="K15" s="33">
        <v>0</v>
      </c>
      <c r="L15" s="43">
        <f t="shared" si="1"/>
        <v>0</v>
      </c>
      <c r="M15"/>
      <c r="N15" s="34" t="s">
        <v>10</v>
      </c>
      <c r="O15" s="31">
        <f>O16+Parameters!$C$13</f>
        <v>4.1000000000000005</v>
      </c>
      <c r="P15" s="32" t="s">
        <v>2</v>
      </c>
      <c r="Q15" s="33">
        <v>0</v>
      </c>
      <c r="R15" s="43">
        <f t="shared" si="2"/>
        <v>0</v>
      </c>
      <c r="S15"/>
      <c r="T15" s="34" t="s">
        <v>10</v>
      </c>
      <c r="U15" s="31">
        <f>U16+Parameters!$G$13</f>
        <v>2.5499999999999994</v>
      </c>
      <c r="V15" s="32" t="s">
        <v>2</v>
      </c>
      <c r="W15" s="33">
        <v>0</v>
      </c>
      <c r="X15" s="43">
        <f t="shared" si="3"/>
        <v>0</v>
      </c>
      <c r="Y15" s="48" t="s">
        <v>70</v>
      </c>
      <c r="Z15" s="49" t="s">
        <v>59</v>
      </c>
      <c r="AA15" s="62">
        <f t="shared" si="4"/>
        <v>0</v>
      </c>
      <c r="AB15" s="62">
        <f t="shared" si="5"/>
        <v>0</v>
      </c>
      <c r="AC15" s="62">
        <f t="shared" si="6"/>
        <v>0</v>
      </c>
      <c r="AD15" s="62">
        <f t="shared" si="7"/>
        <v>0</v>
      </c>
      <c r="AE15" s="60">
        <f t="shared" si="8"/>
        <v>0</v>
      </c>
      <c r="AF15" s="60">
        <f t="shared" si="9"/>
        <v>0</v>
      </c>
      <c r="AJ15" s="21"/>
    </row>
    <row r="16" spans="2:36" ht="18">
      <c r="B16" s="34" t="s">
        <v>11</v>
      </c>
      <c r="C16" s="31">
        <f>C17+Parameters!$C$8</f>
        <v>3.6399999999999997</v>
      </c>
      <c r="D16" s="32" t="s">
        <v>2</v>
      </c>
      <c r="E16" s="33">
        <v>0</v>
      </c>
      <c r="F16" s="43">
        <f t="shared" si="0"/>
        <v>0</v>
      </c>
      <c r="G16"/>
      <c r="H16" s="34" t="s">
        <v>11</v>
      </c>
      <c r="I16" s="31">
        <f>I17+Parameters!$G$8</f>
        <v>2.1</v>
      </c>
      <c r="J16" s="32" t="s">
        <v>2</v>
      </c>
      <c r="K16" s="33">
        <v>0</v>
      </c>
      <c r="L16" s="43">
        <f t="shared" si="1"/>
        <v>0</v>
      </c>
      <c r="M16"/>
      <c r="N16" s="34" t="s">
        <v>11</v>
      </c>
      <c r="O16" s="31">
        <f>O17+Parameters!$C$13</f>
        <v>3.9800000000000004</v>
      </c>
      <c r="P16" s="32" t="s">
        <v>2</v>
      </c>
      <c r="Q16" s="33">
        <v>0</v>
      </c>
      <c r="R16" s="43">
        <f t="shared" si="2"/>
        <v>0</v>
      </c>
      <c r="S16"/>
      <c r="T16" s="34" t="s">
        <v>11</v>
      </c>
      <c r="U16" s="31">
        <f>U17+Parameters!$G$13</f>
        <v>2.4399999999999995</v>
      </c>
      <c r="V16" s="32" t="s">
        <v>2</v>
      </c>
      <c r="W16" s="33">
        <v>0</v>
      </c>
      <c r="X16" s="43">
        <f t="shared" si="3"/>
        <v>0</v>
      </c>
      <c r="Y16" s="46"/>
      <c r="Z16" s="45" t="s">
        <v>60</v>
      </c>
      <c r="AA16" s="61">
        <f t="shared" si="4"/>
        <v>0</v>
      </c>
      <c r="AB16" s="61">
        <f t="shared" si="5"/>
        <v>0</v>
      </c>
      <c r="AC16" s="61">
        <f t="shared" si="6"/>
        <v>0</v>
      </c>
      <c r="AD16" s="61">
        <f t="shared" si="7"/>
        <v>0</v>
      </c>
      <c r="AE16" s="60">
        <f t="shared" si="8"/>
        <v>0</v>
      </c>
      <c r="AF16" s="60">
        <f t="shared" si="9"/>
        <v>0</v>
      </c>
      <c r="AJ16" s="21"/>
    </row>
    <row r="17" spans="2:36" ht="18">
      <c r="B17" s="34" t="s">
        <v>12</v>
      </c>
      <c r="C17" s="31">
        <f>C18+Parameters!$C$8</f>
        <v>3.53</v>
      </c>
      <c r="D17" s="32" t="s">
        <v>2</v>
      </c>
      <c r="E17" s="33">
        <v>0</v>
      </c>
      <c r="F17" s="43">
        <f t="shared" si="0"/>
        <v>0</v>
      </c>
      <c r="G17"/>
      <c r="H17" s="34" t="s">
        <v>12</v>
      </c>
      <c r="I17" s="31">
        <f>I18+Parameters!$G$8</f>
        <v>2</v>
      </c>
      <c r="J17" s="32" t="s">
        <v>2</v>
      </c>
      <c r="K17" s="33">
        <v>0</v>
      </c>
      <c r="L17" s="43">
        <f t="shared" si="1"/>
        <v>0</v>
      </c>
      <c r="M17"/>
      <c r="N17" s="34" t="s">
        <v>12</v>
      </c>
      <c r="O17" s="31">
        <f>O18+Parameters!$C$13</f>
        <v>3.8600000000000003</v>
      </c>
      <c r="P17" s="32" t="s">
        <v>2</v>
      </c>
      <c r="Q17" s="33">
        <v>0</v>
      </c>
      <c r="R17" s="43">
        <f t="shared" si="2"/>
        <v>0</v>
      </c>
      <c r="S17"/>
      <c r="T17" s="34" t="s">
        <v>12</v>
      </c>
      <c r="U17" s="31">
        <f>U18+Parameters!$G$13</f>
        <v>2.3299999999999996</v>
      </c>
      <c r="V17" s="32" t="s">
        <v>2</v>
      </c>
      <c r="W17" s="33">
        <v>0</v>
      </c>
      <c r="X17" s="43">
        <f t="shared" si="3"/>
        <v>0</v>
      </c>
      <c r="Y17" s="46"/>
      <c r="Z17" s="51" t="s">
        <v>61</v>
      </c>
      <c r="AA17" s="63">
        <f t="shared" si="4"/>
        <v>0</v>
      </c>
      <c r="AB17" s="63">
        <f t="shared" si="5"/>
        <v>0</v>
      </c>
      <c r="AC17" s="63">
        <f t="shared" si="6"/>
        <v>0</v>
      </c>
      <c r="AD17" s="63">
        <f t="shared" si="7"/>
        <v>0</v>
      </c>
      <c r="AE17" s="60">
        <f t="shared" si="8"/>
        <v>0</v>
      </c>
      <c r="AF17" s="60">
        <f t="shared" si="9"/>
        <v>0</v>
      </c>
      <c r="AJ17" s="21"/>
    </row>
    <row r="18" spans="2:36" ht="18">
      <c r="B18" s="9" t="s">
        <v>13</v>
      </c>
      <c r="C18" s="16">
        <f>C19+Parameters!$C$8</f>
        <v>3.42</v>
      </c>
      <c r="D18" s="10" t="s">
        <v>2</v>
      </c>
      <c r="E18" s="5">
        <v>0</v>
      </c>
      <c r="F18" s="43">
        <f t="shared" si="0"/>
        <v>0</v>
      </c>
      <c r="G18"/>
      <c r="H18" s="9" t="s">
        <v>13</v>
      </c>
      <c r="I18" s="16">
        <f>I19+Parameters!$G$8</f>
        <v>1.9000000000000001</v>
      </c>
      <c r="J18" s="10" t="s">
        <v>2</v>
      </c>
      <c r="K18" s="5">
        <v>0</v>
      </c>
      <c r="L18" s="43">
        <f t="shared" si="1"/>
        <v>0</v>
      </c>
      <c r="M18"/>
      <c r="N18" s="9" t="s">
        <v>13</v>
      </c>
      <c r="O18" s="16">
        <f>O19+Parameters!$C$13</f>
        <v>3.74</v>
      </c>
      <c r="P18" s="10" t="s">
        <v>2</v>
      </c>
      <c r="Q18" s="5">
        <v>0</v>
      </c>
      <c r="R18" s="43">
        <f t="shared" si="2"/>
        <v>0</v>
      </c>
      <c r="S18"/>
      <c r="T18" s="9" t="s">
        <v>13</v>
      </c>
      <c r="U18" s="16">
        <f>U19+Parameters!$G$13</f>
        <v>2.2199999999999998</v>
      </c>
      <c r="V18" s="10" t="s">
        <v>2</v>
      </c>
      <c r="W18" s="5">
        <v>0</v>
      </c>
      <c r="X18" s="43">
        <f t="shared" si="3"/>
        <v>0</v>
      </c>
      <c r="Y18" s="50" t="s">
        <v>66</v>
      </c>
      <c r="Z18" s="45" t="s">
        <v>62</v>
      </c>
      <c r="AA18" s="61">
        <f t="shared" si="4"/>
        <v>0</v>
      </c>
      <c r="AB18" s="61">
        <f t="shared" si="5"/>
        <v>0</v>
      </c>
      <c r="AC18" s="61">
        <f t="shared" si="6"/>
        <v>0</v>
      </c>
      <c r="AD18" s="61">
        <f t="shared" si="7"/>
        <v>0</v>
      </c>
      <c r="AE18" s="60">
        <f t="shared" si="8"/>
        <v>0</v>
      </c>
      <c r="AF18" s="60">
        <f t="shared" si="9"/>
        <v>0</v>
      </c>
      <c r="AJ18" s="21"/>
    </row>
    <row r="19" spans="2:36" ht="18">
      <c r="B19" s="9" t="s">
        <v>14</v>
      </c>
      <c r="C19" s="16">
        <f>C20+Parameters!$C$8</f>
        <v>3.31</v>
      </c>
      <c r="D19" s="10" t="s">
        <v>2</v>
      </c>
      <c r="E19" s="5">
        <v>0</v>
      </c>
      <c r="F19" s="43">
        <f>IF(E19&lt;=E20,0,1)</f>
        <v>0</v>
      </c>
      <c r="G19"/>
      <c r="H19" s="9" t="s">
        <v>14</v>
      </c>
      <c r="I19" s="16">
        <f>I20+Parameters!$G$8</f>
        <v>1.8</v>
      </c>
      <c r="J19" s="10" t="s">
        <v>2</v>
      </c>
      <c r="K19" s="5">
        <v>0</v>
      </c>
      <c r="L19" s="43">
        <f>IF(K19&lt;=K20,0,1)</f>
        <v>0</v>
      </c>
      <c r="M19"/>
      <c r="N19" s="9" t="s">
        <v>14</v>
      </c>
      <c r="O19" s="16">
        <f>O20+Parameters!$C$13</f>
        <v>3.62</v>
      </c>
      <c r="P19" s="10" t="s">
        <v>2</v>
      </c>
      <c r="Q19" s="5">
        <v>0</v>
      </c>
      <c r="R19" s="43">
        <f>IF(Q19&lt;=Q20,0,1)</f>
        <v>0</v>
      </c>
      <c r="S19"/>
      <c r="T19" s="9" t="s">
        <v>14</v>
      </c>
      <c r="U19" s="16">
        <f>U20+Parameters!$G$13</f>
        <v>2.11</v>
      </c>
      <c r="V19" s="10" t="s">
        <v>2</v>
      </c>
      <c r="W19" s="5">
        <v>0</v>
      </c>
      <c r="X19" s="43">
        <f>IF(W19&lt;=W20,0,1)</f>
        <v>0</v>
      </c>
      <c r="Y19" s="46"/>
      <c r="Z19" s="45" t="s">
        <v>63</v>
      </c>
      <c r="AA19" s="61">
        <f t="shared" si="4"/>
        <v>0</v>
      </c>
      <c r="AB19" s="61">
        <f t="shared" si="5"/>
        <v>0</v>
      </c>
      <c r="AC19" s="61">
        <f t="shared" si="6"/>
        <v>0</v>
      </c>
      <c r="AD19" s="61">
        <f t="shared" si="7"/>
        <v>0</v>
      </c>
      <c r="AE19" s="60">
        <f t="shared" si="8"/>
        <v>0</v>
      </c>
      <c r="AF19" s="60">
        <f t="shared" si="9"/>
        <v>0</v>
      </c>
      <c r="AJ19" s="21"/>
    </row>
    <row r="20" spans="2:36" ht="18">
      <c r="B20" s="9" t="s">
        <v>15</v>
      </c>
      <c r="C20" s="16">
        <f>Parameters!C7</f>
        <v>3.2</v>
      </c>
      <c r="D20" s="10" t="s">
        <v>2</v>
      </c>
      <c r="E20" s="5">
        <v>0</v>
      </c>
      <c r="F20" s="43">
        <v>0</v>
      </c>
      <c r="G20"/>
      <c r="H20" s="9" t="s">
        <v>15</v>
      </c>
      <c r="I20" s="16">
        <f>Parameters!G7</f>
        <v>1.7</v>
      </c>
      <c r="J20" s="10" t="s">
        <v>2</v>
      </c>
      <c r="K20" s="5">
        <v>0</v>
      </c>
      <c r="L20" s="43">
        <v>0</v>
      </c>
      <c r="M20"/>
      <c r="N20" s="9" t="s">
        <v>15</v>
      </c>
      <c r="O20" s="16">
        <f>Parameters!C12</f>
        <v>3.5</v>
      </c>
      <c r="P20" s="10" t="s">
        <v>2</v>
      </c>
      <c r="Q20" s="5">
        <v>0</v>
      </c>
      <c r="R20" s="43">
        <v>0</v>
      </c>
      <c r="S20"/>
      <c r="T20" s="9" t="s">
        <v>15</v>
      </c>
      <c r="U20" s="16">
        <f>Parameters!G12</f>
        <v>2</v>
      </c>
      <c r="V20" s="10" t="s">
        <v>2</v>
      </c>
      <c r="W20" s="5">
        <v>0</v>
      </c>
      <c r="X20" s="43">
        <v>0</v>
      </c>
      <c r="Y20" s="47"/>
      <c r="Z20" s="45" t="s">
        <v>64</v>
      </c>
      <c r="AA20" s="61">
        <f t="shared" si="4"/>
        <v>0</v>
      </c>
      <c r="AB20" s="61">
        <f t="shared" si="5"/>
        <v>0</v>
      </c>
      <c r="AC20" s="61">
        <f t="shared" si="6"/>
        <v>0</v>
      </c>
      <c r="AD20" s="61">
        <f t="shared" si="7"/>
        <v>0</v>
      </c>
      <c r="AE20" s="64">
        <f t="shared" si="8"/>
        <v>0</v>
      </c>
      <c r="AF20" s="64">
        <f t="shared" si="9"/>
        <v>0</v>
      </c>
      <c r="AJ20" s="21"/>
    </row>
    <row r="21" spans="1:36" ht="15">
      <c r="A21" s="12"/>
      <c r="B21" s="37"/>
      <c r="C21" s="38"/>
      <c r="D21" s="37"/>
      <c r="E21" s="21"/>
      <c r="F21" s="21"/>
      <c r="G21" s="21"/>
      <c r="H21" s="21"/>
      <c r="I21" s="21"/>
      <c r="J21" s="21"/>
      <c r="K21" s="2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AJ21" s="21"/>
    </row>
    <row r="22" spans="1:41" s="12" customFormat="1" ht="18.75">
      <c r="A22" s="41" t="s">
        <v>38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AJ22" s="21"/>
      <c r="AL22" s="37"/>
      <c r="AM22" s="38"/>
      <c r="AN22" s="37"/>
      <c r="AO22" s="21"/>
    </row>
    <row r="23" spans="1:41" s="12" customFormat="1" ht="15.75">
      <c r="A23" s="6" t="str">
        <f>A2</f>
        <v>Shipper 1</v>
      </c>
      <c r="B23" s="2"/>
      <c r="C23" s="2"/>
      <c r="D23" s="2"/>
      <c r="E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AJ23" s="21"/>
      <c r="AL23" s="37"/>
      <c r="AM23" s="38"/>
      <c r="AN23" s="37"/>
      <c r="AO23" s="21"/>
    </row>
    <row r="24" spans="1:41" s="12" customFormat="1" ht="15">
      <c r="A24"/>
      <c r="B24" s="69" t="s">
        <v>4</v>
      </c>
      <c r="C24" s="69"/>
      <c r="D24" s="69"/>
      <c r="E24" s="69"/>
      <c r="F24" s="21"/>
      <c r="G24" s="4"/>
      <c r="H24" s="69" t="s">
        <v>20</v>
      </c>
      <c r="I24" s="69"/>
      <c r="J24" s="69"/>
      <c r="K24" s="69"/>
      <c r="L24" s="21"/>
      <c r="M24" s="21"/>
      <c r="N24" s="69" t="s">
        <v>4</v>
      </c>
      <c r="O24" s="69"/>
      <c r="P24" s="69"/>
      <c r="Q24" s="69"/>
      <c r="R24" s="21"/>
      <c r="S24" s="4"/>
      <c r="T24" s="69" t="s">
        <v>20</v>
      </c>
      <c r="U24" s="69"/>
      <c r="V24" s="69"/>
      <c r="W24" s="69"/>
      <c r="X24" s="21"/>
      <c r="AJ24" s="21"/>
      <c r="AL24" s="37"/>
      <c r="AM24" s="38"/>
      <c r="AN24" s="37"/>
      <c r="AO24" s="21"/>
    </row>
    <row r="25" spans="1:41" s="12" customFormat="1" ht="15">
      <c r="A25"/>
      <c r="B25" s="2"/>
      <c r="C25" s="2"/>
      <c r="D25" s="2"/>
      <c r="E25"/>
      <c r="F25" s="21"/>
      <c r="G25"/>
      <c r="H25" s="2"/>
      <c r="I25" s="2"/>
      <c r="J25" s="2"/>
      <c r="K25"/>
      <c r="L25" s="21"/>
      <c r="N25" s="37"/>
      <c r="O25" s="38"/>
      <c r="P25" s="37"/>
      <c r="Q25" s="21"/>
      <c r="R25" s="21"/>
      <c r="T25" s="37"/>
      <c r="U25" s="38"/>
      <c r="V25" s="37"/>
      <c r="W25" s="21"/>
      <c r="X25" s="21"/>
      <c r="AJ25" s="21"/>
      <c r="AL25" s="37"/>
      <c r="AM25" s="38"/>
      <c r="AN25" s="37"/>
      <c r="AO25" s="21"/>
    </row>
    <row r="26" spans="1:41" s="12" customFormat="1" ht="15">
      <c r="A26"/>
      <c r="B26" s="2"/>
      <c r="C26" s="2"/>
      <c r="D26" s="2"/>
      <c r="E26" s="2" t="s">
        <v>3</v>
      </c>
      <c r="F26" s="43" t="s">
        <v>49</v>
      </c>
      <c r="G26"/>
      <c r="H26" s="2"/>
      <c r="I26" s="2"/>
      <c r="J26" s="2"/>
      <c r="K26" s="2" t="s">
        <v>3</v>
      </c>
      <c r="L26" s="43" t="s">
        <v>49</v>
      </c>
      <c r="N26" s="37"/>
      <c r="O26" s="38"/>
      <c r="P26" s="37"/>
      <c r="Q26" s="2" t="s">
        <v>3</v>
      </c>
      <c r="R26" s="43" t="s">
        <v>49</v>
      </c>
      <c r="S26"/>
      <c r="T26" s="2"/>
      <c r="U26" s="2"/>
      <c r="V26" s="2"/>
      <c r="W26" s="2" t="s">
        <v>3</v>
      </c>
      <c r="X26" s="43" t="s">
        <v>49</v>
      </c>
      <c r="AJ26" s="21"/>
      <c r="AL26" s="37"/>
      <c r="AM26" s="38"/>
      <c r="AN26" s="37"/>
      <c r="AO26" s="21"/>
    </row>
    <row r="27" spans="1:41" s="12" customFormat="1" ht="18">
      <c r="A27" s="22" t="s">
        <v>35</v>
      </c>
      <c r="B27" s="34" t="s">
        <v>34</v>
      </c>
      <c r="C27" s="31">
        <f>C28+Parameters!$C$8</f>
        <v>4.740000000000001</v>
      </c>
      <c r="D27" s="32" t="s">
        <v>2</v>
      </c>
      <c r="E27" s="33">
        <v>0</v>
      </c>
      <c r="F27" s="43">
        <f aca="true" t="shared" si="10" ref="F27:F39">IF(E27&lt;=E28,0,1)</f>
        <v>0</v>
      </c>
      <c r="G27" s="22" t="str">
        <f>A27</f>
        <v>Year 1</v>
      </c>
      <c r="H27" s="34" t="s">
        <v>34</v>
      </c>
      <c r="I27" s="31">
        <f>I28+Parameters!$G$8</f>
        <v>3.100000000000001</v>
      </c>
      <c r="J27" s="32" t="s">
        <v>2</v>
      </c>
      <c r="K27" s="33">
        <v>0</v>
      </c>
      <c r="L27" s="43">
        <f aca="true" t="shared" si="11" ref="L27:L39">IF(K27&lt;=K28,0,1)</f>
        <v>0</v>
      </c>
      <c r="M27" s="22" t="s">
        <v>36</v>
      </c>
      <c r="N27" s="34" t="s">
        <v>34</v>
      </c>
      <c r="O27" s="31">
        <f>O28+Parameters!$C$13</f>
        <v>5.1800000000000015</v>
      </c>
      <c r="P27" s="32" t="s">
        <v>2</v>
      </c>
      <c r="Q27" s="33">
        <v>0</v>
      </c>
      <c r="R27" s="43">
        <f aca="true" t="shared" si="12" ref="R27:R39">IF(Q27&lt;=Q28,0,1)</f>
        <v>0</v>
      </c>
      <c r="S27" s="15" t="str">
        <f>M27</f>
        <v>Year 2</v>
      </c>
      <c r="T27" s="34" t="s">
        <v>34</v>
      </c>
      <c r="U27" s="31">
        <f>U28+Parameters!$G$13</f>
        <v>3.5399999999999983</v>
      </c>
      <c r="V27" s="32" t="s">
        <v>2</v>
      </c>
      <c r="W27" s="33">
        <v>0</v>
      </c>
      <c r="X27" s="43">
        <f aca="true" t="shared" si="13" ref="X27:X39">IF(W27&lt;=W28,0,1)</f>
        <v>0</v>
      </c>
      <c r="AJ27" s="21"/>
      <c r="AL27" s="37"/>
      <c r="AM27" s="38"/>
      <c r="AN27" s="37"/>
      <c r="AO27" s="21"/>
    </row>
    <row r="28" spans="1:41" s="12" customFormat="1" ht="18">
      <c r="A28" s="70" t="s">
        <v>5</v>
      </c>
      <c r="B28" s="34" t="s">
        <v>33</v>
      </c>
      <c r="C28" s="31">
        <f>C29+Parameters!$C$8</f>
        <v>4.630000000000001</v>
      </c>
      <c r="D28" s="32" t="s">
        <v>2</v>
      </c>
      <c r="E28" s="33">
        <v>0</v>
      </c>
      <c r="F28" s="43">
        <f t="shared" si="10"/>
        <v>0</v>
      </c>
      <c r="G28" s="70" t="s">
        <v>5</v>
      </c>
      <c r="H28" s="34" t="s">
        <v>33</v>
      </c>
      <c r="I28" s="31">
        <f>I29+Parameters!$G$8</f>
        <v>3.000000000000001</v>
      </c>
      <c r="J28" s="32" t="s">
        <v>2</v>
      </c>
      <c r="K28" s="33">
        <v>0</v>
      </c>
      <c r="L28" s="43">
        <f t="shared" si="11"/>
        <v>0</v>
      </c>
      <c r="M28" s="70" t="s">
        <v>5</v>
      </c>
      <c r="N28" s="34" t="s">
        <v>33</v>
      </c>
      <c r="O28" s="31">
        <f>O29+Parameters!$C$13</f>
        <v>5.060000000000001</v>
      </c>
      <c r="P28" s="32" t="s">
        <v>2</v>
      </c>
      <c r="Q28" s="33">
        <v>0</v>
      </c>
      <c r="R28" s="43">
        <f t="shared" si="12"/>
        <v>0</v>
      </c>
      <c r="S28" s="70" t="s">
        <v>5</v>
      </c>
      <c r="T28" s="34" t="s">
        <v>33</v>
      </c>
      <c r="U28" s="31">
        <f>U29+Parameters!$G$13</f>
        <v>3.4299999999999984</v>
      </c>
      <c r="V28" s="32" t="s">
        <v>2</v>
      </c>
      <c r="W28" s="33">
        <v>0</v>
      </c>
      <c r="X28" s="43">
        <f t="shared" si="13"/>
        <v>0</v>
      </c>
      <c r="AJ28" s="21"/>
      <c r="AL28" s="37"/>
      <c r="AM28" s="38"/>
      <c r="AN28" s="37"/>
      <c r="AO28" s="21"/>
    </row>
    <row r="29" spans="1:41" s="12" customFormat="1" ht="18">
      <c r="A29" s="70"/>
      <c r="B29" s="34" t="s">
        <v>32</v>
      </c>
      <c r="C29" s="31">
        <f>C30+Parameters!$C$8</f>
        <v>4.5200000000000005</v>
      </c>
      <c r="D29" s="32" t="s">
        <v>2</v>
      </c>
      <c r="E29" s="33">
        <v>0</v>
      </c>
      <c r="F29" s="43">
        <f t="shared" si="10"/>
        <v>0</v>
      </c>
      <c r="G29" s="70"/>
      <c r="H29" s="34" t="s">
        <v>32</v>
      </c>
      <c r="I29" s="31">
        <f>I30+Parameters!$G$8</f>
        <v>2.900000000000001</v>
      </c>
      <c r="J29" s="32" t="s">
        <v>2</v>
      </c>
      <c r="K29" s="33">
        <v>0</v>
      </c>
      <c r="L29" s="43">
        <f t="shared" si="11"/>
        <v>0</v>
      </c>
      <c r="M29" s="70"/>
      <c r="N29" s="34" t="s">
        <v>32</v>
      </c>
      <c r="O29" s="31">
        <f>O30+Parameters!$C$13</f>
        <v>4.940000000000001</v>
      </c>
      <c r="P29" s="32" t="s">
        <v>2</v>
      </c>
      <c r="Q29" s="33">
        <v>0</v>
      </c>
      <c r="R29" s="43">
        <f t="shared" si="12"/>
        <v>0</v>
      </c>
      <c r="S29" s="70"/>
      <c r="T29" s="34" t="s">
        <v>32</v>
      </c>
      <c r="U29" s="31">
        <f>U30+Parameters!$G$13</f>
        <v>3.3199999999999985</v>
      </c>
      <c r="V29" s="32" t="s">
        <v>2</v>
      </c>
      <c r="W29" s="33">
        <v>0</v>
      </c>
      <c r="X29" s="43">
        <f t="shared" si="13"/>
        <v>0</v>
      </c>
      <c r="AJ29" s="21"/>
      <c r="AL29" s="37"/>
      <c r="AM29" s="38"/>
      <c r="AN29" s="37"/>
      <c r="AO29" s="21"/>
    </row>
    <row r="30" spans="1:41" s="12" customFormat="1" ht="18">
      <c r="A30" s="70"/>
      <c r="B30" s="34" t="s">
        <v>31</v>
      </c>
      <c r="C30" s="31">
        <f>C31+Parameters!$C$8</f>
        <v>4.41</v>
      </c>
      <c r="D30" s="32" t="s">
        <v>2</v>
      </c>
      <c r="E30" s="33">
        <v>0</v>
      </c>
      <c r="F30" s="43">
        <f t="shared" si="10"/>
        <v>0</v>
      </c>
      <c r="G30" s="70"/>
      <c r="H30" s="34" t="s">
        <v>31</v>
      </c>
      <c r="I30" s="31">
        <f>I31+Parameters!$G$8</f>
        <v>2.8000000000000007</v>
      </c>
      <c r="J30" s="32" t="s">
        <v>2</v>
      </c>
      <c r="K30" s="33">
        <v>0</v>
      </c>
      <c r="L30" s="43">
        <f t="shared" si="11"/>
        <v>0</v>
      </c>
      <c r="M30" s="70"/>
      <c r="N30" s="34" t="s">
        <v>31</v>
      </c>
      <c r="O30" s="31">
        <f>O31+Parameters!$C$13</f>
        <v>4.820000000000001</v>
      </c>
      <c r="P30" s="32" t="s">
        <v>2</v>
      </c>
      <c r="Q30" s="33">
        <v>0</v>
      </c>
      <c r="R30" s="43">
        <f t="shared" si="12"/>
        <v>0</v>
      </c>
      <c r="S30" s="70"/>
      <c r="T30" s="34" t="s">
        <v>31</v>
      </c>
      <c r="U30" s="31">
        <f>U31+Parameters!$G$13</f>
        <v>3.2099999999999986</v>
      </c>
      <c r="V30" s="32" t="s">
        <v>2</v>
      </c>
      <c r="W30" s="33">
        <v>0</v>
      </c>
      <c r="X30" s="43">
        <f t="shared" si="13"/>
        <v>0</v>
      </c>
      <c r="AJ30" s="21"/>
      <c r="AL30" s="37"/>
      <c r="AM30" s="38"/>
      <c r="AN30" s="37"/>
      <c r="AO30" s="21"/>
    </row>
    <row r="31" spans="1:41" s="12" customFormat="1" ht="18">
      <c r="A31" s="8">
        <f>Parameters!C6</f>
        <v>600000</v>
      </c>
      <c r="B31" s="34" t="s">
        <v>30</v>
      </c>
      <c r="C31" s="31">
        <f>C32+Parameters!$C$8</f>
        <v>4.3</v>
      </c>
      <c r="D31" s="32" t="s">
        <v>2</v>
      </c>
      <c r="E31" s="33">
        <v>0</v>
      </c>
      <c r="F31" s="43">
        <f t="shared" si="10"/>
        <v>0</v>
      </c>
      <c r="G31" s="11">
        <f>Parameters!G6</f>
        <v>450000</v>
      </c>
      <c r="H31" s="34" t="s">
        <v>30</v>
      </c>
      <c r="I31" s="31">
        <f>I32+Parameters!$G$8</f>
        <v>2.7000000000000006</v>
      </c>
      <c r="J31" s="32" t="s">
        <v>2</v>
      </c>
      <c r="K31" s="33">
        <v>0</v>
      </c>
      <c r="L31" s="43">
        <f t="shared" si="11"/>
        <v>0</v>
      </c>
      <c r="M31" s="11">
        <f>Parameters!C11</f>
        <v>800000</v>
      </c>
      <c r="N31" s="34" t="s">
        <v>30</v>
      </c>
      <c r="O31" s="31">
        <f>O32+Parameters!$C$13</f>
        <v>4.700000000000001</v>
      </c>
      <c r="P31" s="32" t="s">
        <v>2</v>
      </c>
      <c r="Q31" s="33">
        <v>0</v>
      </c>
      <c r="R31" s="43">
        <f t="shared" si="12"/>
        <v>0</v>
      </c>
      <c r="S31" s="11">
        <f>Parameters!G11</f>
        <v>550000</v>
      </c>
      <c r="T31" s="34" t="s">
        <v>30</v>
      </c>
      <c r="U31" s="31">
        <f>U32+Parameters!$G$13</f>
        <v>3.0999999999999988</v>
      </c>
      <c r="V31" s="32" t="s">
        <v>2</v>
      </c>
      <c r="W31" s="33">
        <v>0</v>
      </c>
      <c r="X31" s="43">
        <f t="shared" si="13"/>
        <v>0</v>
      </c>
      <c r="AJ31" s="21"/>
      <c r="AL31" s="37"/>
      <c r="AM31" s="38"/>
      <c r="AN31" s="37"/>
      <c r="AO31" s="21"/>
    </row>
    <row r="32" spans="1:41" s="12" customFormat="1" ht="18">
      <c r="A32" s="35"/>
      <c r="B32" s="34" t="s">
        <v>7</v>
      </c>
      <c r="C32" s="31">
        <f>C33+Parameters!$C$8</f>
        <v>4.1899999999999995</v>
      </c>
      <c r="D32" s="32" t="s">
        <v>2</v>
      </c>
      <c r="E32" s="33">
        <v>0</v>
      </c>
      <c r="F32" s="43">
        <f t="shared" si="10"/>
        <v>0</v>
      </c>
      <c r="G32" s="36"/>
      <c r="H32" s="34" t="s">
        <v>7</v>
      </c>
      <c r="I32" s="31">
        <f>I33+Parameters!$G$8</f>
        <v>2.6000000000000005</v>
      </c>
      <c r="J32" s="32" t="s">
        <v>2</v>
      </c>
      <c r="K32" s="33">
        <v>0</v>
      </c>
      <c r="L32" s="43">
        <f t="shared" si="11"/>
        <v>0</v>
      </c>
      <c r="M32"/>
      <c r="N32" s="34" t="s">
        <v>7</v>
      </c>
      <c r="O32" s="31">
        <f>O33+Parameters!$C$13</f>
        <v>4.580000000000001</v>
      </c>
      <c r="P32" s="32" t="s">
        <v>2</v>
      </c>
      <c r="Q32" s="33">
        <v>0</v>
      </c>
      <c r="R32" s="43">
        <f t="shared" si="12"/>
        <v>0</v>
      </c>
      <c r="S32"/>
      <c r="T32" s="34" t="s">
        <v>7</v>
      </c>
      <c r="U32" s="31">
        <f>U33+Parameters!$G$13</f>
        <v>2.989999999999999</v>
      </c>
      <c r="V32" s="32" t="s">
        <v>2</v>
      </c>
      <c r="W32" s="33">
        <v>0</v>
      </c>
      <c r="X32" s="43">
        <f t="shared" si="13"/>
        <v>0</v>
      </c>
      <c r="AJ32" s="21"/>
      <c r="AL32" s="37"/>
      <c r="AM32" s="38"/>
      <c r="AN32" s="37"/>
      <c r="AO32" s="21"/>
    </row>
    <row r="33" spans="1:41" s="12" customFormat="1" ht="18">
      <c r="A33" s="35"/>
      <c r="B33" s="34" t="s">
        <v>8</v>
      </c>
      <c r="C33" s="31">
        <f>C34+Parameters!$C$8</f>
        <v>4.079999999999999</v>
      </c>
      <c r="D33" s="32" t="s">
        <v>2</v>
      </c>
      <c r="E33" s="33">
        <v>0</v>
      </c>
      <c r="F33" s="43">
        <f t="shared" si="10"/>
        <v>0</v>
      </c>
      <c r="G33" s="36"/>
      <c r="H33" s="34" t="s">
        <v>8</v>
      </c>
      <c r="I33" s="31">
        <f>I34+Parameters!$G$8</f>
        <v>2.5000000000000004</v>
      </c>
      <c r="J33" s="32" t="s">
        <v>2</v>
      </c>
      <c r="K33" s="33">
        <v>0</v>
      </c>
      <c r="L33" s="43">
        <f t="shared" si="11"/>
        <v>0</v>
      </c>
      <c r="M33"/>
      <c r="N33" s="34" t="s">
        <v>8</v>
      </c>
      <c r="O33" s="31">
        <f>O34+Parameters!$C$13</f>
        <v>4.460000000000001</v>
      </c>
      <c r="P33" s="32" t="s">
        <v>2</v>
      </c>
      <c r="Q33" s="33">
        <v>0</v>
      </c>
      <c r="R33" s="43">
        <f t="shared" si="12"/>
        <v>0</v>
      </c>
      <c r="S33"/>
      <c r="T33" s="34" t="s">
        <v>8</v>
      </c>
      <c r="U33" s="31">
        <f>U34+Parameters!$G$13</f>
        <v>2.879999999999999</v>
      </c>
      <c r="V33" s="32" t="s">
        <v>2</v>
      </c>
      <c r="W33" s="33">
        <v>0</v>
      </c>
      <c r="X33" s="43">
        <f t="shared" si="13"/>
        <v>0</v>
      </c>
      <c r="AJ33" s="21"/>
      <c r="AL33" s="37"/>
      <c r="AM33" s="38"/>
      <c r="AN33" s="37"/>
      <c r="AO33" s="21"/>
    </row>
    <row r="34" spans="1:41" s="12" customFormat="1" ht="18">
      <c r="A34" s="35"/>
      <c r="B34" s="34" t="s">
        <v>25</v>
      </c>
      <c r="C34" s="31">
        <f>C35+Parameters!$C$8</f>
        <v>3.9699999999999993</v>
      </c>
      <c r="D34" s="32" t="s">
        <v>2</v>
      </c>
      <c r="E34" s="33">
        <v>0</v>
      </c>
      <c r="F34" s="43">
        <f t="shared" si="10"/>
        <v>0</v>
      </c>
      <c r="G34" s="36"/>
      <c r="H34" s="34" t="s">
        <v>25</v>
      </c>
      <c r="I34" s="31">
        <f>I35+Parameters!$G$8</f>
        <v>2.4000000000000004</v>
      </c>
      <c r="J34" s="32" t="s">
        <v>2</v>
      </c>
      <c r="K34" s="33">
        <v>0</v>
      </c>
      <c r="L34" s="43">
        <f t="shared" si="11"/>
        <v>0</v>
      </c>
      <c r="M34"/>
      <c r="N34" s="34" t="s">
        <v>25</v>
      </c>
      <c r="O34" s="31">
        <f>O35+Parameters!$C$13</f>
        <v>4.340000000000001</v>
      </c>
      <c r="P34" s="32" t="s">
        <v>2</v>
      </c>
      <c r="Q34" s="33">
        <v>0</v>
      </c>
      <c r="R34" s="43">
        <f t="shared" si="12"/>
        <v>0</v>
      </c>
      <c r="S34"/>
      <c r="T34" s="34" t="s">
        <v>25</v>
      </c>
      <c r="U34" s="31">
        <f>U35+Parameters!$G$13</f>
        <v>2.769999999999999</v>
      </c>
      <c r="V34" s="32" t="s">
        <v>2</v>
      </c>
      <c r="W34" s="33">
        <v>0</v>
      </c>
      <c r="X34" s="43">
        <f t="shared" si="13"/>
        <v>0</v>
      </c>
      <c r="AJ34" s="21"/>
      <c r="AL34" s="37"/>
      <c r="AM34" s="38"/>
      <c r="AN34" s="37"/>
      <c r="AO34" s="21"/>
    </row>
    <row r="35" spans="1:41" s="12" customFormat="1" ht="18">
      <c r="A35" s="35"/>
      <c r="B35" s="34" t="s">
        <v>9</v>
      </c>
      <c r="C35" s="31">
        <f>C36+Parameters!$C$8</f>
        <v>3.8599999999999994</v>
      </c>
      <c r="D35" s="32" t="s">
        <v>2</v>
      </c>
      <c r="E35" s="33">
        <v>0</v>
      </c>
      <c r="F35" s="43">
        <f t="shared" si="10"/>
        <v>0</v>
      </c>
      <c r="G35" s="36"/>
      <c r="H35" s="34" t="s">
        <v>9</v>
      </c>
      <c r="I35" s="31">
        <f>I36+Parameters!$G$8</f>
        <v>2.3000000000000003</v>
      </c>
      <c r="J35" s="32" t="s">
        <v>2</v>
      </c>
      <c r="K35" s="33">
        <v>0</v>
      </c>
      <c r="L35" s="43">
        <f t="shared" si="11"/>
        <v>0</v>
      </c>
      <c r="M35"/>
      <c r="N35" s="34" t="s">
        <v>9</v>
      </c>
      <c r="O35" s="31">
        <f>O36+Parameters!$C$13</f>
        <v>4.220000000000001</v>
      </c>
      <c r="P35" s="32" t="s">
        <v>2</v>
      </c>
      <c r="Q35" s="33">
        <v>0</v>
      </c>
      <c r="R35" s="43">
        <f t="shared" si="12"/>
        <v>0</v>
      </c>
      <c r="S35"/>
      <c r="T35" s="34" t="s">
        <v>9</v>
      </c>
      <c r="U35" s="31">
        <f>U36+Parameters!$G$13</f>
        <v>2.6599999999999993</v>
      </c>
      <c r="V35" s="32" t="s">
        <v>2</v>
      </c>
      <c r="W35" s="33">
        <v>0</v>
      </c>
      <c r="X35" s="43">
        <f t="shared" si="13"/>
        <v>0</v>
      </c>
      <c r="AJ35" s="21"/>
      <c r="AL35" s="37"/>
      <c r="AM35" s="38"/>
      <c r="AN35" s="37"/>
      <c r="AO35" s="21"/>
    </row>
    <row r="36" spans="1:41" s="12" customFormat="1" ht="18">
      <c r="A36" s="35"/>
      <c r="B36" s="9" t="s">
        <v>10</v>
      </c>
      <c r="C36" s="16">
        <f>C37+Parameters!$C$8</f>
        <v>3.7499999999999996</v>
      </c>
      <c r="D36" s="10" t="s">
        <v>2</v>
      </c>
      <c r="E36" s="5">
        <v>0</v>
      </c>
      <c r="F36" s="43">
        <f t="shared" si="10"/>
        <v>0</v>
      </c>
      <c r="G36" s="36"/>
      <c r="H36" s="9" t="s">
        <v>10</v>
      </c>
      <c r="I36" s="16">
        <f>I37+Parameters!$G$8</f>
        <v>2.2</v>
      </c>
      <c r="J36" s="10" t="s">
        <v>2</v>
      </c>
      <c r="K36" s="5">
        <v>0</v>
      </c>
      <c r="L36" s="43">
        <f t="shared" si="11"/>
        <v>0</v>
      </c>
      <c r="M36"/>
      <c r="N36" s="9" t="s">
        <v>10</v>
      </c>
      <c r="O36" s="16">
        <f>O37+Parameters!$C$13</f>
        <v>4.1000000000000005</v>
      </c>
      <c r="P36" s="10" t="s">
        <v>2</v>
      </c>
      <c r="Q36" s="5">
        <v>0</v>
      </c>
      <c r="R36" s="43">
        <f t="shared" si="12"/>
        <v>0</v>
      </c>
      <c r="S36"/>
      <c r="T36" s="9" t="s">
        <v>10</v>
      </c>
      <c r="U36" s="16">
        <f>U37+Parameters!$G$13</f>
        <v>2.5499999999999994</v>
      </c>
      <c r="V36" s="10" t="s">
        <v>2</v>
      </c>
      <c r="W36" s="5">
        <v>0</v>
      </c>
      <c r="X36" s="43">
        <f t="shared" si="13"/>
        <v>0</v>
      </c>
      <c r="AJ36" s="21"/>
      <c r="AL36" s="37"/>
      <c r="AM36" s="38"/>
      <c r="AN36" s="37"/>
      <c r="AO36" s="21"/>
    </row>
    <row r="37" spans="1:41" s="12" customFormat="1" ht="18">
      <c r="A37"/>
      <c r="B37" s="9" t="s">
        <v>11</v>
      </c>
      <c r="C37" s="16">
        <f>C38+Parameters!$C$8</f>
        <v>3.6399999999999997</v>
      </c>
      <c r="D37" s="10" t="s">
        <v>2</v>
      </c>
      <c r="E37" s="5">
        <v>0</v>
      </c>
      <c r="F37" s="43">
        <f t="shared" si="10"/>
        <v>0</v>
      </c>
      <c r="G37"/>
      <c r="H37" s="9" t="s">
        <v>11</v>
      </c>
      <c r="I37" s="16">
        <f>I38+Parameters!$G$8</f>
        <v>2.1</v>
      </c>
      <c r="J37" s="10" t="s">
        <v>2</v>
      </c>
      <c r="K37" s="5">
        <v>0</v>
      </c>
      <c r="L37" s="43">
        <f t="shared" si="11"/>
        <v>0</v>
      </c>
      <c r="M37"/>
      <c r="N37" s="9" t="s">
        <v>11</v>
      </c>
      <c r="O37" s="16">
        <f>O38+Parameters!$C$13</f>
        <v>3.9800000000000004</v>
      </c>
      <c r="P37" s="10" t="s">
        <v>2</v>
      </c>
      <c r="Q37" s="5">
        <v>0</v>
      </c>
      <c r="R37" s="43">
        <f t="shared" si="12"/>
        <v>0</v>
      </c>
      <c r="S37"/>
      <c r="T37" s="9" t="s">
        <v>11</v>
      </c>
      <c r="U37" s="16">
        <f>U38+Parameters!$G$13</f>
        <v>2.4399999999999995</v>
      </c>
      <c r="V37" s="10" t="s">
        <v>2</v>
      </c>
      <c r="W37" s="5">
        <v>0</v>
      </c>
      <c r="X37" s="43">
        <f t="shared" si="13"/>
        <v>0</v>
      </c>
      <c r="AJ37" s="21"/>
      <c r="AL37" s="37"/>
      <c r="AM37" s="38"/>
      <c r="AN37" s="37"/>
      <c r="AO37" s="21"/>
    </row>
    <row r="38" spans="1:41" s="12" customFormat="1" ht="18">
      <c r="A38"/>
      <c r="B38" s="9" t="s">
        <v>12</v>
      </c>
      <c r="C38" s="16">
        <f>C39+Parameters!$C$8</f>
        <v>3.53</v>
      </c>
      <c r="D38" s="10" t="s">
        <v>2</v>
      </c>
      <c r="E38" s="5">
        <v>0</v>
      </c>
      <c r="F38" s="43">
        <f t="shared" si="10"/>
        <v>0</v>
      </c>
      <c r="G38"/>
      <c r="H38" s="9" t="s">
        <v>12</v>
      </c>
      <c r="I38" s="16">
        <f>I39+Parameters!$G$8</f>
        <v>2</v>
      </c>
      <c r="J38" s="10" t="s">
        <v>2</v>
      </c>
      <c r="K38" s="5">
        <v>0</v>
      </c>
      <c r="L38" s="43">
        <f t="shared" si="11"/>
        <v>0</v>
      </c>
      <c r="M38"/>
      <c r="N38" s="9" t="s">
        <v>12</v>
      </c>
      <c r="O38" s="16">
        <f>O39+Parameters!$C$13</f>
        <v>3.8600000000000003</v>
      </c>
      <c r="P38" s="10" t="s">
        <v>2</v>
      </c>
      <c r="Q38" s="5">
        <v>0</v>
      </c>
      <c r="R38" s="43">
        <f t="shared" si="12"/>
        <v>0</v>
      </c>
      <c r="S38"/>
      <c r="T38" s="9" t="s">
        <v>12</v>
      </c>
      <c r="U38" s="16">
        <f>U39+Parameters!$G$13</f>
        <v>2.3299999999999996</v>
      </c>
      <c r="V38" s="10" t="s">
        <v>2</v>
      </c>
      <c r="W38" s="5">
        <v>0</v>
      </c>
      <c r="X38" s="43">
        <f t="shared" si="13"/>
        <v>0</v>
      </c>
      <c r="AJ38" s="21"/>
      <c r="AL38" s="37"/>
      <c r="AM38" s="38"/>
      <c r="AN38" s="37"/>
      <c r="AO38" s="21"/>
    </row>
    <row r="39" spans="1:41" s="12" customFormat="1" ht="18">
      <c r="A39"/>
      <c r="B39" s="34" t="s">
        <v>13</v>
      </c>
      <c r="C39" s="31">
        <f>C40+Parameters!$C$8</f>
        <v>3.42</v>
      </c>
      <c r="D39" s="32" t="s">
        <v>2</v>
      </c>
      <c r="E39" s="33">
        <v>0</v>
      </c>
      <c r="F39" s="43">
        <f t="shared" si="10"/>
        <v>0</v>
      </c>
      <c r="G39"/>
      <c r="H39" s="34" t="s">
        <v>13</v>
      </c>
      <c r="I39" s="31">
        <f>I40+Parameters!$G$8</f>
        <v>1.9000000000000001</v>
      </c>
      <c r="J39" s="32" t="s">
        <v>2</v>
      </c>
      <c r="K39" s="33">
        <v>0</v>
      </c>
      <c r="L39" s="43">
        <f t="shared" si="11"/>
        <v>0</v>
      </c>
      <c r="M39"/>
      <c r="N39" s="34" t="s">
        <v>13</v>
      </c>
      <c r="O39" s="31">
        <f>O40+Parameters!$C$13</f>
        <v>3.74</v>
      </c>
      <c r="P39" s="32" t="s">
        <v>2</v>
      </c>
      <c r="Q39" s="33">
        <v>0</v>
      </c>
      <c r="R39" s="43">
        <f t="shared" si="12"/>
        <v>0</v>
      </c>
      <c r="S39"/>
      <c r="T39" s="34" t="s">
        <v>13</v>
      </c>
      <c r="U39" s="31">
        <f>U40+Parameters!$G$13</f>
        <v>2.2199999999999998</v>
      </c>
      <c r="V39" s="32" t="s">
        <v>2</v>
      </c>
      <c r="W39" s="33">
        <v>0</v>
      </c>
      <c r="X39" s="43">
        <f t="shared" si="13"/>
        <v>0</v>
      </c>
      <c r="AJ39" s="21"/>
      <c r="AL39" s="37"/>
      <c r="AM39" s="38"/>
      <c r="AN39" s="37"/>
      <c r="AO39" s="21"/>
    </row>
    <row r="40" spans="1:41" s="12" customFormat="1" ht="18">
      <c r="A40"/>
      <c r="B40" s="34" t="s">
        <v>14</v>
      </c>
      <c r="C40" s="31">
        <f>C41+Parameters!$C$8</f>
        <v>3.31</v>
      </c>
      <c r="D40" s="32" t="s">
        <v>2</v>
      </c>
      <c r="E40" s="33">
        <v>0</v>
      </c>
      <c r="F40" s="43">
        <f>IF(E40&lt;=E41,0,1)</f>
        <v>0</v>
      </c>
      <c r="G40"/>
      <c r="H40" s="34" t="s">
        <v>14</v>
      </c>
      <c r="I40" s="31">
        <f>I41+Parameters!$G$8</f>
        <v>1.8</v>
      </c>
      <c r="J40" s="32" t="s">
        <v>2</v>
      </c>
      <c r="K40" s="33">
        <v>0</v>
      </c>
      <c r="L40" s="43">
        <f>IF(K40&lt;=K41,0,1)</f>
        <v>0</v>
      </c>
      <c r="M40"/>
      <c r="N40" s="34" t="s">
        <v>14</v>
      </c>
      <c r="O40" s="31">
        <f>O41+Parameters!$C$13</f>
        <v>3.62</v>
      </c>
      <c r="P40" s="32" t="s">
        <v>2</v>
      </c>
      <c r="Q40" s="33">
        <v>0</v>
      </c>
      <c r="R40" s="43">
        <f>IF(Q40&lt;=Q41,0,1)</f>
        <v>0</v>
      </c>
      <c r="S40"/>
      <c r="T40" s="34" t="s">
        <v>14</v>
      </c>
      <c r="U40" s="31">
        <f>U41+Parameters!$G$13</f>
        <v>2.11</v>
      </c>
      <c r="V40" s="32" t="s">
        <v>2</v>
      </c>
      <c r="W40" s="33">
        <v>0</v>
      </c>
      <c r="X40" s="43">
        <f>IF(W40&lt;=W41,0,1)</f>
        <v>0</v>
      </c>
      <c r="AJ40" s="21"/>
      <c r="AL40" s="37"/>
      <c r="AM40" s="38"/>
      <c r="AN40" s="37"/>
      <c r="AO40" s="21"/>
    </row>
    <row r="41" spans="1:41" s="12" customFormat="1" ht="18">
      <c r="A41"/>
      <c r="B41" s="34" t="s">
        <v>15</v>
      </c>
      <c r="C41" s="31">
        <f>Parameters!C7</f>
        <v>3.2</v>
      </c>
      <c r="D41" s="32" t="s">
        <v>2</v>
      </c>
      <c r="E41" s="33">
        <v>0</v>
      </c>
      <c r="F41" s="43">
        <v>0</v>
      </c>
      <c r="G41"/>
      <c r="H41" s="34" t="s">
        <v>15</v>
      </c>
      <c r="I41" s="31">
        <f>Parameters!G7</f>
        <v>1.7</v>
      </c>
      <c r="J41" s="32" t="s">
        <v>2</v>
      </c>
      <c r="K41" s="33">
        <v>0</v>
      </c>
      <c r="L41" s="43">
        <v>0</v>
      </c>
      <c r="M41"/>
      <c r="N41" s="34" t="s">
        <v>15</v>
      </c>
      <c r="O41" s="31">
        <f>Parameters!C12</f>
        <v>3.5</v>
      </c>
      <c r="P41" s="32" t="s">
        <v>2</v>
      </c>
      <c r="Q41" s="33">
        <v>0</v>
      </c>
      <c r="R41" s="43">
        <v>0</v>
      </c>
      <c r="S41"/>
      <c r="T41" s="34" t="s">
        <v>15</v>
      </c>
      <c r="U41" s="31">
        <f>Parameters!G12</f>
        <v>2</v>
      </c>
      <c r="V41" s="32" t="s">
        <v>2</v>
      </c>
      <c r="W41" s="33">
        <v>0</v>
      </c>
      <c r="X41" s="43">
        <v>0</v>
      </c>
      <c r="AJ41" s="21"/>
      <c r="AL41" s="37"/>
      <c r="AM41" s="38"/>
      <c r="AN41" s="37"/>
      <c r="AO41" s="21"/>
    </row>
    <row r="42" spans="2:41" s="12" customFormat="1" ht="15">
      <c r="B42" s="37"/>
      <c r="C42" s="38"/>
      <c r="D42" s="37"/>
      <c r="E42" s="21"/>
      <c r="F42" s="21"/>
      <c r="H42" s="37"/>
      <c r="I42" s="38"/>
      <c r="J42" s="37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AJ42" s="21"/>
      <c r="AL42" s="37"/>
      <c r="AM42" s="38"/>
      <c r="AN42" s="37"/>
      <c r="AO42" s="21"/>
    </row>
    <row r="43" spans="1:41" s="12" customFormat="1" ht="18.75">
      <c r="A43" s="41" t="s">
        <v>39</v>
      </c>
      <c r="F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AJ43" s="21"/>
      <c r="AL43" s="37"/>
      <c r="AM43" s="38"/>
      <c r="AN43" s="37"/>
      <c r="AO43" s="21"/>
    </row>
    <row r="44" spans="1:41" s="12" customFormat="1" ht="15.75">
      <c r="A44" s="6" t="str">
        <f>A23</f>
        <v>Shipper 1</v>
      </c>
      <c r="B44" s="2"/>
      <c r="C44" s="2"/>
      <c r="D44" s="2"/>
      <c r="E44"/>
      <c r="F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AJ44" s="21"/>
      <c r="AL44" s="37"/>
      <c r="AM44" s="38"/>
      <c r="AN44" s="37"/>
      <c r="AO44" s="21"/>
    </row>
    <row r="45" spans="1:41" s="12" customFormat="1" ht="15">
      <c r="A45"/>
      <c r="B45" s="69" t="s">
        <v>4</v>
      </c>
      <c r="C45" s="69"/>
      <c r="D45" s="69"/>
      <c r="E45" s="69"/>
      <c r="F45" s="21"/>
      <c r="H45" s="69" t="s">
        <v>20</v>
      </c>
      <c r="I45" s="69"/>
      <c r="J45" s="69"/>
      <c r="K45" s="69"/>
      <c r="L45" s="21"/>
      <c r="M45" s="21"/>
      <c r="N45" s="69" t="s">
        <v>4</v>
      </c>
      <c r="O45" s="69"/>
      <c r="P45" s="69"/>
      <c r="Q45" s="69"/>
      <c r="R45" s="21"/>
      <c r="T45" s="69" t="s">
        <v>20</v>
      </c>
      <c r="U45" s="69"/>
      <c r="V45" s="69"/>
      <c r="W45" s="69"/>
      <c r="X45" s="21"/>
      <c r="AJ45" s="21"/>
      <c r="AL45" s="37"/>
      <c r="AM45" s="38"/>
      <c r="AN45" s="37"/>
      <c r="AO45" s="21"/>
    </row>
    <row r="46" spans="1:41" s="12" customFormat="1" ht="15">
      <c r="A46"/>
      <c r="B46" s="2"/>
      <c r="C46" s="2"/>
      <c r="D46" s="2"/>
      <c r="E46"/>
      <c r="F46" s="21"/>
      <c r="G46" s="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AJ46" s="21"/>
      <c r="AL46" s="37"/>
      <c r="AM46" s="38"/>
      <c r="AN46" s="37"/>
      <c r="AO46" s="21"/>
    </row>
    <row r="47" spans="1:41" s="12" customFormat="1" ht="15">
      <c r="A47"/>
      <c r="B47" s="2"/>
      <c r="C47" s="2"/>
      <c r="D47" s="2"/>
      <c r="E47" s="2" t="s">
        <v>3</v>
      </c>
      <c r="F47" s="43" t="s">
        <v>49</v>
      </c>
      <c r="G47"/>
      <c r="H47" s="2"/>
      <c r="I47" s="2"/>
      <c r="J47" s="2"/>
      <c r="K47" s="24" t="str">
        <f>E47</f>
        <v>Capacity bids</v>
      </c>
      <c r="L47" s="43" t="s">
        <v>49</v>
      </c>
      <c r="M47" s="21"/>
      <c r="N47" s="21"/>
      <c r="O47" s="21"/>
      <c r="P47" s="21"/>
      <c r="Q47" s="44" t="str">
        <f>K47</f>
        <v>Capacity bids</v>
      </c>
      <c r="R47" s="43" t="s">
        <v>49</v>
      </c>
      <c r="S47" s="21"/>
      <c r="T47" s="21"/>
      <c r="U47" s="21"/>
      <c r="V47" s="21"/>
      <c r="W47" s="44" t="str">
        <f>Q47</f>
        <v>Capacity bids</v>
      </c>
      <c r="X47" s="43" t="s">
        <v>49</v>
      </c>
      <c r="AJ47" s="21"/>
      <c r="AL47" s="37"/>
      <c r="AM47" s="38"/>
      <c r="AN47" s="37"/>
      <c r="AO47" s="21"/>
    </row>
    <row r="48" spans="1:41" s="12" customFormat="1" ht="18">
      <c r="A48" s="22" t="s">
        <v>35</v>
      </c>
      <c r="B48" s="34" t="s">
        <v>34</v>
      </c>
      <c r="C48" s="31">
        <f>C49+Parameters!$C$8</f>
        <v>4.740000000000001</v>
      </c>
      <c r="D48" s="32" t="s">
        <v>2</v>
      </c>
      <c r="E48" s="33">
        <v>0</v>
      </c>
      <c r="F48" s="43">
        <f aca="true" t="shared" si="14" ref="F48:F60">IF(E48&lt;=E49,0,1)</f>
        <v>0</v>
      </c>
      <c r="G48" s="22" t="str">
        <f>A48</f>
        <v>Year 1</v>
      </c>
      <c r="H48" s="34" t="s">
        <v>34</v>
      </c>
      <c r="I48" s="31">
        <f>I49+Parameters!$G$8</f>
        <v>3.100000000000001</v>
      </c>
      <c r="J48" s="32" t="s">
        <v>2</v>
      </c>
      <c r="K48" s="33">
        <v>0</v>
      </c>
      <c r="L48" s="43">
        <f aca="true" t="shared" si="15" ref="L48:L60">IF(K48&lt;=K49,0,1)</f>
        <v>0</v>
      </c>
      <c r="M48" s="22" t="s">
        <v>36</v>
      </c>
      <c r="N48" s="34" t="s">
        <v>34</v>
      </c>
      <c r="O48" s="31">
        <f>O49+Parameters!$C$13</f>
        <v>5.1800000000000015</v>
      </c>
      <c r="P48" s="32" t="s">
        <v>2</v>
      </c>
      <c r="Q48" s="33">
        <v>0</v>
      </c>
      <c r="R48" s="43">
        <f aca="true" t="shared" si="16" ref="R48:R60">IF(Q48&lt;=Q49,0,1)</f>
        <v>0</v>
      </c>
      <c r="S48" s="15" t="str">
        <f>M48</f>
        <v>Year 2</v>
      </c>
      <c r="T48" s="34" t="s">
        <v>34</v>
      </c>
      <c r="U48" s="31">
        <f>U49+Parameters!$G$13</f>
        <v>3.5399999999999983</v>
      </c>
      <c r="V48" s="32" t="s">
        <v>2</v>
      </c>
      <c r="W48" s="33">
        <v>0</v>
      </c>
      <c r="X48" s="43">
        <f aca="true" t="shared" si="17" ref="X48:X60">IF(W48&lt;=W49,0,1)</f>
        <v>0</v>
      </c>
      <c r="AJ48" s="21"/>
      <c r="AL48" s="37"/>
      <c r="AM48" s="38"/>
      <c r="AN48" s="37"/>
      <c r="AO48" s="21"/>
    </row>
    <row r="49" spans="1:41" s="12" customFormat="1" ht="18" customHeight="1">
      <c r="A49" s="70" t="s">
        <v>5</v>
      </c>
      <c r="B49" s="34" t="s">
        <v>33</v>
      </c>
      <c r="C49" s="31">
        <f>C50+Parameters!$C$8</f>
        <v>4.630000000000001</v>
      </c>
      <c r="D49" s="32" t="s">
        <v>2</v>
      </c>
      <c r="E49" s="33">
        <v>0</v>
      </c>
      <c r="F49" s="43">
        <f t="shared" si="14"/>
        <v>0</v>
      </c>
      <c r="G49" s="70" t="s">
        <v>5</v>
      </c>
      <c r="H49" s="34" t="s">
        <v>33</v>
      </c>
      <c r="I49" s="31">
        <f>I50+Parameters!$G$8</f>
        <v>3.000000000000001</v>
      </c>
      <c r="J49" s="32" t="s">
        <v>2</v>
      </c>
      <c r="K49" s="33">
        <v>0</v>
      </c>
      <c r="L49" s="43">
        <f t="shared" si="15"/>
        <v>0</v>
      </c>
      <c r="M49" s="70" t="s">
        <v>5</v>
      </c>
      <c r="N49" s="34" t="s">
        <v>33</v>
      </c>
      <c r="O49" s="31">
        <f>O50+Parameters!$C$13</f>
        <v>5.060000000000001</v>
      </c>
      <c r="P49" s="32" t="s">
        <v>2</v>
      </c>
      <c r="Q49" s="33">
        <v>0</v>
      </c>
      <c r="R49" s="43">
        <f t="shared" si="16"/>
        <v>0</v>
      </c>
      <c r="S49" s="70" t="s">
        <v>5</v>
      </c>
      <c r="T49" s="34" t="s">
        <v>33</v>
      </c>
      <c r="U49" s="31">
        <f>U50+Parameters!$G$13</f>
        <v>3.4299999999999984</v>
      </c>
      <c r="V49" s="32" t="s">
        <v>2</v>
      </c>
      <c r="W49" s="33">
        <v>0</v>
      </c>
      <c r="X49" s="43">
        <f t="shared" si="17"/>
        <v>0</v>
      </c>
      <c r="AJ49" s="21"/>
      <c r="AL49" s="37"/>
      <c r="AM49" s="38"/>
      <c r="AN49" s="37"/>
      <c r="AO49" s="21"/>
    </row>
    <row r="50" spans="1:41" s="12" customFormat="1" ht="18">
      <c r="A50" s="70"/>
      <c r="B50" s="34" t="s">
        <v>32</v>
      </c>
      <c r="C50" s="31">
        <f>C51+Parameters!$C$8</f>
        <v>4.5200000000000005</v>
      </c>
      <c r="D50" s="32" t="s">
        <v>2</v>
      </c>
      <c r="E50" s="33">
        <v>0</v>
      </c>
      <c r="F50" s="43">
        <f t="shared" si="14"/>
        <v>0</v>
      </c>
      <c r="G50" s="70"/>
      <c r="H50" s="34" t="s">
        <v>32</v>
      </c>
      <c r="I50" s="31">
        <f>I51+Parameters!$G$8</f>
        <v>2.900000000000001</v>
      </c>
      <c r="J50" s="32" t="s">
        <v>2</v>
      </c>
      <c r="K50" s="33">
        <v>0</v>
      </c>
      <c r="L50" s="43">
        <f t="shared" si="15"/>
        <v>0</v>
      </c>
      <c r="M50" s="70"/>
      <c r="N50" s="34" t="s">
        <v>32</v>
      </c>
      <c r="O50" s="31">
        <f>O51+Parameters!$C$13</f>
        <v>4.940000000000001</v>
      </c>
      <c r="P50" s="32" t="s">
        <v>2</v>
      </c>
      <c r="Q50" s="33">
        <v>0</v>
      </c>
      <c r="R50" s="43">
        <f t="shared" si="16"/>
        <v>0</v>
      </c>
      <c r="S50" s="70"/>
      <c r="T50" s="34" t="s">
        <v>32</v>
      </c>
      <c r="U50" s="31">
        <f>U51+Parameters!$G$13</f>
        <v>3.3199999999999985</v>
      </c>
      <c r="V50" s="32" t="s">
        <v>2</v>
      </c>
      <c r="W50" s="33">
        <v>0</v>
      </c>
      <c r="X50" s="43">
        <f t="shared" si="17"/>
        <v>0</v>
      </c>
      <c r="AJ50" s="21"/>
      <c r="AL50" s="37"/>
      <c r="AM50" s="38"/>
      <c r="AN50" s="37"/>
      <c r="AO50" s="21"/>
    </row>
    <row r="51" spans="1:41" s="12" customFormat="1" ht="18">
      <c r="A51" s="70"/>
      <c r="B51" s="34" t="s">
        <v>31</v>
      </c>
      <c r="C51" s="31">
        <f>C52+Parameters!$C$8</f>
        <v>4.41</v>
      </c>
      <c r="D51" s="32" t="s">
        <v>2</v>
      </c>
      <c r="E51" s="33">
        <v>0</v>
      </c>
      <c r="F51" s="43">
        <f t="shared" si="14"/>
        <v>0</v>
      </c>
      <c r="G51" s="70"/>
      <c r="H51" s="34" t="s">
        <v>31</v>
      </c>
      <c r="I51" s="31">
        <f>I52+Parameters!$G$8</f>
        <v>2.8000000000000007</v>
      </c>
      <c r="J51" s="32" t="s">
        <v>2</v>
      </c>
      <c r="K51" s="33">
        <v>0</v>
      </c>
      <c r="L51" s="43">
        <f t="shared" si="15"/>
        <v>0</v>
      </c>
      <c r="M51" s="70"/>
      <c r="N51" s="34" t="s">
        <v>31</v>
      </c>
      <c r="O51" s="31">
        <f>O52+Parameters!$C$13</f>
        <v>4.820000000000001</v>
      </c>
      <c r="P51" s="32" t="s">
        <v>2</v>
      </c>
      <c r="Q51" s="33">
        <v>0</v>
      </c>
      <c r="R51" s="43">
        <f t="shared" si="16"/>
        <v>0</v>
      </c>
      <c r="S51" s="70"/>
      <c r="T51" s="34" t="s">
        <v>31</v>
      </c>
      <c r="U51" s="31">
        <f>U52+Parameters!$G$13</f>
        <v>3.2099999999999986</v>
      </c>
      <c r="V51" s="32" t="s">
        <v>2</v>
      </c>
      <c r="W51" s="33">
        <v>0</v>
      </c>
      <c r="X51" s="43">
        <f t="shared" si="17"/>
        <v>0</v>
      </c>
      <c r="AJ51" s="21"/>
      <c r="AL51" s="37"/>
      <c r="AM51" s="38"/>
      <c r="AN51" s="37"/>
      <c r="AO51" s="21"/>
    </row>
    <row r="52" spans="1:41" s="12" customFormat="1" ht="18">
      <c r="A52" s="8">
        <f>Parameters!C6</f>
        <v>600000</v>
      </c>
      <c r="B52" s="34" t="s">
        <v>30</v>
      </c>
      <c r="C52" s="31">
        <f>C53+Parameters!$C$8</f>
        <v>4.3</v>
      </c>
      <c r="D52" s="32" t="s">
        <v>2</v>
      </c>
      <c r="E52" s="33">
        <v>0</v>
      </c>
      <c r="F52" s="43">
        <f t="shared" si="14"/>
        <v>0</v>
      </c>
      <c r="G52" s="11">
        <f>Parameters!G6</f>
        <v>450000</v>
      </c>
      <c r="H52" s="34" t="s">
        <v>30</v>
      </c>
      <c r="I52" s="31">
        <f>I53+Parameters!$G$8</f>
        <v>2.7000000000000006</v>
      </c>
      <c r="J52" s="32" t="s">
        <v>2</v>
      </c>
      <c r="K52" s="33">
        <v>0</v>
      </c>
      <c r="L52" s="43">
        <f t="shared" si="15"/>
        <v>0</v>
      </c>
      <c r="M52" s="11">
        <f>Parameters!C11</f>
        <v>800000</v>
      </c>
      <c r="N52" s="34" t="s">
        <v>30</v>
      </c>
      <c r="O52" s="31">
        <f>O53+Parameters!$C$13</f>
        <v>4.700000000000001</v>
      </c>
      <c r="P52" s="32" t="s">
        <v>2</v>
      </c>
      <c r="Q52" s="33">
        <v>0</v>
      </c>
      <c r="R52" s="43">
        <f t="shared" si="16"/>
        <v>0</v>
      </c>
      <c r="S52" s="11">
        <f>Parameters!G11</f>
        <v>550000</v>
      </c>
      <c r="T52" s="34" t="s">
        <v>30</v>
      </c>
      <c r="U52" s="31">
        <f>U53+Parameters!$G$13</f>
        <v>3.0999999999999988</v>
      </c>
      <c r="V52" s="32" t="s">
        <v>2</v>
      </c>
      <c r="W52" s="33">
        <v>0</v>
      </c>
      <c r="X52" s="43">
        <f t="shared" si="17"/>
        <v>0</v>
      </c>
      <c r="AJ52" s="21"/>
      <c r="AL52" s="37"/>
      <c r="AM52" s="38"/>
      <c r="AN52" s="37"/>
      <c r="AO52" s="21"/>
    </row>
    <row r="53" spans="1:41" s="12" customFormat="1" ht="18">
      <c r="A53" s="35"/>
      <c r="B53" s="34" t="s">
        <v>7</v>
      </c>
      <c r="C53" s="31">
        <f>C54+Parameters!$C$8</f>
        <v>4.1899999999999995</v>
      </c>
      <c r="D53" s="32" t="s">
        <v>2</v>
      </c>
      <c r="E53" s="33">
        <v>0</v>
      </c>
      <c r="F53" s="43">
        <f t="shared" si="14"/>
        <v>0</v>
      </c>
      <c r="G53" s="36"/>
      <c r="H53" s="34" t="s">
        <v>7</v>
      </c>
      <c r="I53" s="31">
        <f>I54+Parameters!$G$8</f>
        <v>2.6000000000000005</v>
      </c>
      <c r="J53" s="32" t="s">
        <v>2</v>
      </c>
      <c r="K53" s="33">
        <v>0</v>
      </c>
      <c r="L53" s="43">
        <f t="shared" si="15"/>
        <v>0</v>
      </c>
      <c r="M53"/>
      <c r="N53" s="34" t="s">
        <v>7</v>
      </c>
      <c r="O53" s="31">
        <f>O54+Parameters!$C$13</f>
        <v>4.580000000000001</v>
      </c>
      <c r="P53" s="32" t="s">
        <v>2</v>
      </c>
      <c r="Q53" s="33">
        <v>0</v>
      </c>
      <c r="R53" s="43">
        <f t="shared" si="16"/>
        <v>0</v>
      </c>
      <c r="S53"/>
      <c r="T53" s="34" t="s">
        <v>7</v>
      </c>
      <c r="U53" s="31">
        <f>U54+Parameters!$G$13</f>
        <v>2.989999999999999</v>
      </c>
      <c r="V53" s="32" t="s">
        <v>2</v>
      </c>
      <c r="W53" s="33">
        <v>0</v>
      </c>
      <c r="X53" s="43">
        <f t="shared" si="17"/>
        <v>0</v>
      </c>
      <c r="AJ53" s="21"/>
      <c r="AL53" s="37"/>
      <c r="AM53" s="38"/>
      <c r="AN53" s="37"/>
      <c r="AO53" s="21"/>
    </row>
    <row r="54" spans="1:41" s="12" customFormat="1" ht="18">
      <c r="A54" s="35"/>
      <c r="B54" s="9" t="s">
        <v>8</v>
      </c>
      <c r="C54" s="16">
        <f>C55+Parameters!$C$8</f>
        <v>4.079999999999999</v>
      </c>
      <c r="D54" s="10" t="s">
        <v>2</v>
      </c>
      <c r="E54" s="5">
        <v>0</v>
      </c>
      <c r="F54" s="43">
        <f t="shared" si="14"/>
        <v>0</v>
      </c>
      <c r="G54" s="36"/>
      <c r="H54" s="9" t="s">
        <v>8</v>
      </c>
      <c r="I54" s="16">
        <f>I55+Parameters!$G$8</f>
        <v>2.5000000000000004</v>
      </c>
      <c r="J54" s="10" t="s">
        <v>2</v>
      </c>
      <c r="K54" s="5">
        <v>0</v>
      </c>
      <c r="L54" s="43">
        <f t="shared" si="15"/>
        <v>0</v>
      </c>
      <c r="M54"/>
      <c r="N54" s="9" t="s">
        <v>8</v>
      </c>
      <c r="O54" s="16">
        <f>O55+Parameters!$C$13</f>
        <v>4.460000000000001</v>
      </c>
      <c r="P54" s="10" t="s">
        <v>2</v>
      </c>
      <c r="Q54" s="5">
        <v>0</v>
      </c>
      <c r="R54" s="43">
        <f t="shared" si="16"/>
        <v>0</v>
      </c>
      <c r="S54"/>
      <c r="T54" s="9" t="s">
        <v>8</v>
      </c>
      <c r="U54" s="16">
        <f>U55+Parameters!$G$13</f>
        <v>2.879999999999999</v>
      </c>
      <c r="V54" s="10" t="s">
        <v>2</v>
      </c>
      <c r="W54" s="5">
        <v>0</v>
      </c>
      <c r="X54" s="43">
        <f t="shared" si="17"/>
        <v>0</v>
      </c>
      <c r="AJ54" s="21"/>
      <c r="AL54" s="37"/>
      <c r="AM54" s="38"/>
      <c r="AN54" s="37"/>
      <c r="AO54" s="21"/>
    </row>
    <row r="55" spans="1:41" s="12" customFormat="1" ht="18">
      <c r="A55" s="35"/>
      <c r="B55" s="9" t="s">
        <v>25</v>
      </c>
      <c r="C55" s="16">
        <f>C56+Parameters!$C$8</f>
        <v>3.9699999999999993</v>
      </c>
      <c r="D55" s="10" t="s">
        <v>2</v>
      </c>
      <c r="E55" s="5">
        <v>0</v>
      </c>
      <c r="F55" s="43">
        <f t="shared" si="14"/>
        <v>0</v>
      </c>
      <c r="G55" s="36"/>
      <c r="H55" s="9" t="s">
        <v>25</v>
      </c>
      <c r="I55" s="16">
        <f>I56+Parameters!$G$8</f>
        <v>2.4000000000000004</v>
      </c>
      <c r="J55" s="10" t="s">
        <v>2</v>
      </c>
      <c r="K55" s="5">
        <v>0</v>
      </c>
      <c r="L55" s="43">
        <f t="shared" si="15"/>
        <v>0</v>
      </c>
      <c r="M55"/>
      <c r="N55" s="9" t="s">
        <v>25</v>
      </c>
      <c r="O55" s="16">
        <f>O56+Parameters!$C$13</f>
        <v>4.340000000000001</v>
      </c>
      <c r="P55" s="10" t="s">
        <v>2</v>
      </c>
      <c r="Q55" s="5">
        <v>0</v>
      </c>
      <c r="R55" s="43">
        <f t="shared" si="16"/>
        <v>0</v>
      </c>
      <c r="S55"/>
      <c r="T55" s="9" t="s">
        <v>25</v>
      </c>
      <c r="U55" s="16">
        <f>U56+Parameters!$G$13</f>
        <v>2.769999999999999</v>
      </c>
      <c r="V55" s="10" t="s">
        <v>2</v>
      </c>
      <c r="W55" s="5">
        <v>0</v>
      </c>
      <c r="X55" s="43">
        <f t="shared" si="17"/>
        <v>0</v>
      </c>
      <c r="AJ55" s="21"/>
      <c r="AL55" s="37"/>
      <c r="AM55" s="38"/>
      <c r="AN55" s="37"/>
      <c r="AO55" s="21"/>
    </row>
    <row r="56" spans="1:41" s="12" customFormat="1" ht="18">
      <c r="A56" s="35"/>
      <c r="B56" s="9" t="s">
        <v>9</v>
      </c>
      <c r="C56" s="16">
        <f>C57+Parameters!$C$8</f>
        <v>3.8599999999999994</v>
      </c>
      <c r="D56" s="10" t="s">
        <v>2</v>
      </c>
      <c r="E56" s="5">
        <v>0</v>
      </c>
      <c r="F56" s="43">
        <f t="shared" si="14"/>
        <v>0</v>
      </c>
      <c r="G56" s="36"/>
      <c r="H56" s="9" t="s">
        <v>9</v>
      </c>
      <c r="I56" s="16">
        <f>I57+Parameters!$G$8</f>
        <v>2.3000000000000003</v>
      </c>
      <c r="J56" s="10" t="s">
        <v>2</v>
      </c>
      <c r="K56" s="5">
        <v>0</v>
      </c>
      <c r="L56" s="43">
        <f t="shared" si="15"/>
        <v>0</v>
      </c>
      <c r="M56"/>
      <c r="N56" s="9" t="s">
        <v>9</v>
      </c>
      <c r="O56" s="16">
        <f>O57+Parameters!$C$13</f>
        <v>4.220000000000001</v>
      </c>
      <c r="P56" s="10" t="s">
        <v>2</v>
      </c>
      <c r="Q56" s="5">
        <v>0</v>
      </c>
      <c r="R56" s="43">
        <f t="shared" si="16"/>
        <v>0</v>
      </c>
      <c r="S56"/>
      <c r="T56" s="9" t="s">
        <v>9</v>
      </c>
      <c r="U56" s="16">
        <f>U57+Parameters!$G$13</f>
        <v>2.6599999999999993</v>
      </c>
      <c r="V56" s="10" t="s">
        <v>2</v>
      </c>
      <c r="W56" s="5">
        <v>0</v>
      </c>
      <c r="X56" s="43">
        <f t="shared" si="17"/>
        <v>0</v>
      </c>
      <c r="AJ56" s="21"/>
      <c r="AL56" s="37"/>
      <c r="AM56" s="38"/>
      <c r="AN56" s="37"/>
      <c r="AO56" s="21"/>
    </row>
    <row r="57" spans="1:36" ht="18">
      <c r="A57" s="35"/>
      <c r="B57" s="34" t="s">
        <v>10</v>
      </c>
      <c r="C57" s="31">
        <f>C58+Parameters!$C$8</f>
        <v>3.7499999999999996</v>
      </c>
      <c r="D57" s="32" t="s">
        <v>2</v>
      </c>
      <c r="E57" s="33">
        <v>0</v>
      </c>
      <c r="F57" s="43">
        <f t="shared" si="14"/>
        <v>0</v>
      </c>
      <c r="G57" s="36"/>
      <c r="H57" s="34" t="s">
        <v>10</v>
      </c>
      <c r="I57" s="31">
        <f>I58+Parameters!$G$8</f>
        <v>2.2</v>
      </c>
      <c r="J57" s="32" t="s">
        <v>2</v>
      </c>
      <c r="K57" s="33">
        <v>0</v>
      </c>
      <c r="L57" s="43">
        <f t="shared" si="15"/>
        <v>0</v>
      </c>
      <c r="M57"/>
      <c r="N57" s="34" t="s">
        <v>10</v>
      </c>
      <c r="O57" s="31">
        <f>O58+Parameters!$C$13</f>
        <v>4.1000000000000005</v>
      </c>
      <c r="P57" s="32" t="s">
        <v>2</v>
      </c>
      <c r="Q57" s="33">
        <v>0</v>
      </c>
      <c r="R57" s="43">
        <f t="shared" si="16"/>
        <v>0</v>
      </c>
      <c r="S57"/>
      <c r="T57" s="34" t="s">
        <v>10</v>
      </c>
      <c r="U57" s="31">
        <f>U58+Parameters!$G$13</f>
        <v>2.5499999999999994</v>
      </c>
      <c r="V57" s="32" t="s">
        <v>2</v>
      </c>
      <c r="W57" s="33">
        <v>0</v>
      </c>
      <c r="X57" s="43">
        <f t="shared" si="17"/>
        <v>0</v>
      </c>
      <c r="AJ57" s="21"/>
    </row>
    <row r="58" spans="2:36" ht="18" customHeight="1">
      <c r="B58" s="34" t="s">
        <v>11</v>
      </c>
      <c r="C58" s="31">
        <f>C59+Parameters!$C$8</f>
        <v>3.6399999999999997</v>
      </c>
      <c r="D58" s="32" t="s">
        <v>2</v>
      </c>
      <c r="E58" s="33">
        <v>0</v>
      </c>
      <c r="F58" s="43">
        <f t="shared" si="14"/>
        <v>0</v>
      </c>
      <c r="G58"/>
      <c r="H58" s="34" t="s">
        <v>11</v>
      </c>
      <c r="I58" s="31">
        <f>I59+Parameters!$G$8</f>
        <v>2.1</v>
      </c>
      <c r="J58" s="32" t="s">
        <v>2</v>
      </c>
      <c r="K58" s="33">
        <v>0</v>
      </c>
      <c r="L58" s="43">
        <f t="shared" si="15"/>
        <v>0</v>
      </c>
      <c r="M58"/>
      <c r="N58" s="34" t="s">
        <v>11</v>
      </c>
      <c r="O58" s="31">
        <f>O59+Parameters!$C$13</f>
        <v>3.9800000000000004</v>
      </c>
      <c r="P58" s="32" t="s">
        <v>2</v>
      </c>
      <c r="Q58" s="33">
        <v>0</v>
      </c>
      <c r="R58" s="43">
        <f t="shared" si="16"/>
        <v>0</v>
      </c>
      <c r="S58"/>
      <c r="T58" s="34" t="s">
        <v>11</v>
      </c>
      <c r="U58" s="31">
        <f>U59+Parameters!$G$13</f>
        <v>2.4399999999999995</v>
      </c>
      <c r="V58" s="32" t="s">
        <v>2</v>
      </c>
      <c r="W58" s="33">
        <v>0</v>
      </c>
      <c r="X58" s="43">
        <f t="shared" si="17"/>
        <v>0</v>
      </c>
      <c r="AJ58" s="21"/>
    </row>
    <row r="59" spans="2:36" ht="18" customHeight="1">
      <c r="B59" s="34" t="s">
        <v>12</v>
      </c>
      <c r="C59" s="31">
        <f>C60+Parameters!$C$8</f>
        <v>3.53</v>
      </c>
      <c r="D59" s="32" t="s">
        <v>2</v>
      </c>
      <c r="E59" s="33">
        <v>0</v>
      </c>
      <c r="F59" s="43">
        <f t="shared" si="14"/>
        <v>0</v>
      </c>
      <c r="G59"/>
      <c r="H59" s="34" t="s">
        <v>12</v>
      </c>
      <c r="I59" s="31">
        <f>I60+Parameters!$G$8</f>
        <v>2</v>
      </c>
      <c r="J59" s="32" t="s">
        <v>2</v>
      </c>
      <c r="K59" s="33">
        <v>0</v>
      </c>
      <c r="L59" s="43">
        <f t="shared" si="15"/>
        <v>0</v>
      </c>
      <c r="M59"/>
      <c r="N59" s="34" t="s">
        <v>12</v>
      </c>
      <c r="O59" s="31">
        <f>O60+Parameters!$C$13</f>
        <v>3.8600000000000003</v>
      </c>
      <c r="P59" s="32" t="s">
        <v>2</v>
      </c>
      <c r="Q59" s="33">
        <v>0</v>
      </c>
      <c r="R59" s="43">
        <f t="shared" si="16"/>
        <v>0</v>
      </c>
      <c r="S59"/>
      <c r="T59" s="34" t="s">
        <v>12</v>
      </c>
      <c r="U59" s="31">
        <f>U60+Parameters!$G$13</f>
        <v>2.3299999999999996</v>
      </c>
      <c r="V59" s="32" t="s">
        <v>2</v>
      </c>
      <c r="W59" s="33">
        <v>0</v>
      </c>
      <c r="X59" s="43">
        <f t="shared" si="17"/>
        <v>0</v>
      </c>
      <c r="AJ59" s="21"/>
    </row>
    <row r="60" spans="2:36" ht="18">
      <c r="B60" s="34" t="s">
        <v>13</v>
      </c>
      <c r="C60" s="31">
        <f>C61+Parameters!$C$8</f>
        <v>3.42</v>
      </c>
      <c r="D60" s="32" t="s">
        <v>2</v>
      </c>
      <c r="E60" s="33">
        <v>0</v>
      </c>
      <c r="F60" s="43">
        <f t="shared" si="14"/>
        <v>0</v>
      </c>
      <c r="G60"/>
      <c r="H60" s="34" t="s">
        <v>13</v>
      </c>
      <c r="I60" s="31">
        <f>I61+Parameters!$G$8</f>
        <v>1.9000000000000001</v>
      </c>
      <c r="J60" s="32" t="s">
        <v>2</v>
      </c>
      <c r="K60" s="33">
        <v>0</v>
      </c>
      <c r="L60" s="43">
        <f t="shared" si="15"/>
        <v>0</v>
      </c>
      <c r="M60"/>
      <c r="N60" s="34" t="s">
        <v>13</v>
      </c>
      <c r="O60" s="31">
        <f>O61+Parameters!$C$13</f>
        <v>3.74</v>
      </c>
      <c r="P60" s="32" t="s">
        <v>2</v>
      </c>
      <c r="Q60" s="33">
        <v>0</v>
      </c>
      <c r="R60" s="43">
        <f t="shared" si="16"/>
        <v>0</v>
      </c>
      <c r="S60"/>
      <c r="T60" s="34" t="s">
        <v>13</v>
      </c>
      <c r="U60" s="31">
        <f>U61+Parameters!$G$13</f>
        <v>2.2199999999999998</v>
      </c>
      <c r="V60" s="32" t="s">
        <v>2</v>
      </c>
      <c r="W60" s="33">
        <v>0</v>
      </c>
      <c r="X60" s="43">
        <f t="shared" si="17"/>
        <v>0</v>
      </c>
      <c r="AJ60" s="21"/>
    </row>
    <row r="61" spans="2:36" ht="18">
      <c r="B61" s="34" t="s">
        <v>14</v>
      </c>
      <c r="C61" s="31">
        <f>C62+Parameters!$C$8</f>
        <v>3.31</v>
      </c>
      <c r="D61" s="32" t="s">
        <v>2</v>
      </c>
      <c r="E61" s="33">
        <v>0</v>
      </c>
      <c r="F61" s="43">
        <f>IF(E61&lt;=E62,0,1)</f>
        <v>0</v>
      </c>
      <c r="G61"/>
      <c r="H61" s="34" t="s">
        <v>14</v>
      </c>
      <c r="I61" s="31">
        <f>I62+Parameters!$G$8</f>
        <v>1.8</v>
      </c>
      <c r="J61" s="32" t="s">
        <v>2</v>
      </c>
      <c r="K61" s="33">
        <v>0</v>
      </c>
      <c r="L61" s="43">
        <f>IF(K61&lt;=K62,0,1)</f>
        <v>0</v>
      </c>
      <c r="M61"/>
      <c r="N61" s="34" t="s">
        <v>14</v>
      </c>
      <c r="O61" s="31">
        <f>O62+Parameters!$C$13</f>
        <v>3.62</v>
      </c>
      <c r="P61" s="32" t="s">
        <v>2</v>
      </c>
      <c r="Q61" s="33">
        <v>0</v>
      </c>
      <c r="R61" s="43">
        <f>IF(Q61&lt;=Q62,0,1)</f>
        <v>0</v>
      </c>
      <c r="S61"/>
      <c r="T61" s="34" t="s">
        <v>14</v>
      </c>
      <c r="U61" s="31">
        <f>U62+Parameters!$G$13</f>
        <v>2.11</v>
      </c>
      <c r="V61" s="32" t="s">
        <v>2</v>
      </c>
      <c r="W61" s="33">
        <v>0</v>
      </c>
      <c r="X61" s="43">
        <f>IF(W61&lt;=W62,0,1)</f>
        <v>0</v>
      </c>
      <c r="AJ61" s="21"/>
    </row>
    <row r="62" spans="2:36" ht="18">
      <c r="B62" s="34" t="s">
        <v>15</v>
      </c>
      <c r="C62" s="31">
        <f>Parameters!C7</f>
        <v>3.2</v>
      </c>
      <c r="D62" s="32" t="s">
        <v>2</v>
      </c>
      <c r="E62" s="33">
        <v>0</v>
      </c>
      <c r="F62" s="43">
        <v>0</v>
      </c>
      <c r="G62"/>
      <c r="H62" s="34" t="s">
        <v>15</v>
      </c>
      <c r="I62" s="31">
        <f>Parameters!G7</f>
        <v>1.7</v>
      </c>
      <c r="J62" s="32" t="s">
        <v>2</v>
      </c>
      <c r="K62" s="33">
        <v>0</v>
      </c>
      <c r="L62" s="43">
        <v>0</v>
      </c>
      <c r="M62"/>
      <c r="N62" s="34" t="s">
        <v>15</v>
      </c>
      <c r="O62" s="31">
        <f>Parameters!C12</f>
        <v>3.5</v>
      </c>
      <c r="P62" s="32" t="s">
        <v>2</v>
      </c>
      <c r="Q62" s="33">
        <v>0</v>
      </c>
      <c r="R62" s="43">
        <v>0</v>
      </c>
      <c r="S62"/>
      <c r="T62" s="34" t="s">
        <v>15</v>
      </c>
      <c r="U62" s="31">
        <f>Parameters!G12</f>
        <v>2</v>
      </c>
      <c r="V62" s="32" t="s">
        <v>2</v>
      </c>
      <c r="W62" s="33">
        <v>0</v>
      </c>
      <c r="X62" s="43">
        <v>0</v>
      </c>
      <c r="AJ62" s="21"/>
    </row>
    <row r="63" spans="6:36" ht="15">
      <c r="F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AJ63" s="21"/>
    </row>
    <row r="64" spans="1:36" ht="18.75">
      <c r="A64" s="41" t="s">
        <v>40</v>
      </c>
      <c r="F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AJ64" s="21"/>
    </row>
    <row r="65" spans="1:36" ht="15.75">
      <c r="A65" s="6" t="str">
        <f>A44</f>
        <v>Shipper 1</v>
      </c>
      <c r="F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AJ65" s="21"/>
    </row>
    <row r="66" spans="2:36" ht="15">
      <c r="B66" s="69" t="s">
        <v>4</v>
      </c>
      <c r="C66" s="69"/>
      <c r="D66" s="69"/>
      <c r="E66" s="69"/>
      <c r="H66" s="69" t="s">
        <v>20</v>
      </c>
      <c r="I66" s="69"/>
      <c r="J66" s="69"/>
      <c r="K66" s="69"/>
      <c r="L66" s="21"/>
      <c r="M66" s="21"/>
      <c r="N66" s="69" t="s">
        <v>4</v>
      </c>
      <c r="O66" s="69"/>
      <c r="P66" s="69"/>
      <c r="Q66" s="69"/>
      <c r="T66" s="69" t="s">
        <v>20</v>
      </c>
      <c r="U66" s="69"/>
      <c r="V66" s="69"/>
      <c r="W66" s="69"/>
      <c r="X66" s="21"/>
      <c r="AJ66" s="21"/>
    </row>
    <row r="68" spans="5:24" ht="15">
      <c r="E68" s="2" t="s">
        <v>3</v>
      </c>
      <c r="F68" s="43" t="s">
        <v>49</v>
      </c>
      <c r="K68" s="2" t="s">
        <v>3</v>
      </c>
      <c r="L68" s="43" t="s">
        <v>49</v>
      </c>
      <c r="Q68" s="2" t="s">
        <v>3</v>
      </c>
      <c r="R68" s="43" t="s">
        <v>49</v>
      </c>
      <c r="W68" s="2" t="s">
        <v>3</v>
      </c>
      <c r="X68" s="43" t="s">
        <v>49</v>
      </c>
    </row>
    <row r="69" spans="1:24" ht="18">
      <c r="A69" s="22" t="s">
        <v>35</v>
      </c>
      <c r="B69" s="34" t="s">
        <v>34</v>
      </c>
      <c r="C69" s="31">
        <f>C70+Parameters!$C$8</f>
        <v>4.740000000000001</v>
      </c>
      <c r="D69" s="32" t="s">
        <v>2</v>
      </c>
      <c r="E69" s="33">
        <v>0</v>
      </c>
      <c r="F69" s="43">
        <f aca="true" t="shared" si="18" ref="F69:F81">IF(E69&lt;=E70,0,1)</f>
        <v>0</v>
      </c>
      <c r="G69" s="22" t="str">
        <f>A69</f>
        <v>Year 1</v>
      </c>
      <c r="H69" s="34" t="s">
        <v>34</v>
      </c>
      <c r="I69" s="31">
        <f>I70+Parameters!$G$8</f>
        <v>3.100000000000001</v>
      </c>
      <c r="J69" s="32" t="s">
        <v>2</v>
      </c>
      <c r="K69" s="33">
        <v>0</v>
      </c>
      <c r="L69" s="43">
        <f aca="true" t="shared" si="19" ref="L69:L81">IF(K69&lt;=K70,0,1)</f>
        <v>0</v>
      </c>
      <c r="M69" s="22" t="s">
        <v>36</v>
      </c>
      <c r="N69" s="34" t="s">
        <v>34</v>
      </c>
      <c r="O69" s="31">
        <f>O70+Parameters!$C$13</f>
        <v>5.1800000000000015</v>
      </c>
      <c r="P69" s="32" t="s">
        <v>2</v>
      </c>
      <c r="Q69" s="33">
        <v>0</v>
      </c>
      <c r="R69" s="43">
        <f aca="true" t="shared" si="20" ref="R69:R81">IF(Q69&lt;=Q70,0,1)</f>
        <v>0</v>
      </c>
      <c r="S69" s="15" t="str">
        <f>M69</f>
        <v>Year 2</v>
      </c>
      <c r="T69" s="34" t="s">
        <v>34</v>
      </c>
      <c r="U69" s="31">
        <f>U70+Parameters!$G$13</f>
        <v>3.5399999999999983</v>
      </c>
      <c r="V69" s="32" t="s">
        <v>2</v>
      </c>
      <c r="W69" s="33">
        <v>0</v>
      </c>
      <c r="X69" s="43">
        <f aca="true" t="shared" si="21" ref="X69:X81">IF(W69&lt;=W70,0,1)</f>
        <v>0</v>
      </c>
    </row>
    <row r="70" spans="1:24" ht="18" customHeight="1">
      <c r="A70" s="70" t="s">
        <v>5</v>
      </c>
      <c r="B70" s="34" t="s">
        <v>33</v>
      </c>
      <c r="C70" s="31">
        <f>C71+Parameters!$C$8</f>
        <v>4.630000000000001</v>
      </c>
      <c r="D70" s="32" t="s">
        <v>2</v>
      </c>
      <c r="E70" s="33">
        <v>0</v>
      </c>
      <c r="F70" s="43">
        <f t="shared" si="18"/>
        <v>0</v>
      </c>
      <c r="G70" s="70" t="s">
        <v>5</v>
      </c>
      <c r="H70" s="34" t="s">
        <v>33</v>
      </c>
      <c r="I70" s="31">
        <f>I71+Parameters!$G$8</f>
        <v>3.000000000000001</v>
      </c>
      <c r="J70" s="32" t="s">
        <v>2</v>
      </c>
      <c r="K70" s="33">
        <v>0</v>
      </c>
      <c r="L70" s="43">
        <f t="shared" si="19"/>
        <v>0</v>
      </c>
      <c r="M70" s="70" t="s">
        <v>5</v>
      </c>
      <c r="N70" s="34" t="s">
        <v>33</v>
      </c>
      <c r="O70" s="31">
        <f>O71+Parameters!$C$13</f>
        <v>5.060000000000001</v>
      </c>
      <c r="P70" s="32" t="s">
        <v>2</v>
      </c>
      <c r="Q70" s="33">
        <v>0</v>
      </c>
      <c r="R70" s="43">
        <f t="shared" si="20"/>
        <v>0</v>
      </c>
      <c r="S70" s="70" t="s">
        <v>5</v>
      </c>
      <c r="T70" s="34" t="s">
        <v>33</v>
      </c>
      <c r="U70" s="31">
        <f>U71+Parameters!$G$13</f>
        <v>3.4299999999999984</v>
      </c>
      <c r="V70" s="32" t="s">
        <v>2</v>
      </c>
      <c r="W70" s="33">
        <v>0</v>
      </c>
      <c r="X70" s="43">
        <f t="shared" si="21"/>
        <v>0</v>
      </c>
    </row>
    <row r="71" spans="1:24" ht="18">
      <c r="A71" s="70"/>
      <c r="B71" s="34" t="s">
        <v>32</v>
      </c>
      <c r="C71" s="31">
        <f>C72+Parameters!$C$8</f>
        <v>4.5200000000000005</v>
      </c>
      <c r="D71" s="32" t="s">
        <v>2</v>
      </c>
      <c r="E71" s="33">
        <v>0</v>
      </c>
      <c r="F71" s="43">
        <f t="shared" si="18"/>
        <v>0</v>
      </c>
      <c r="G71" s="70"/>
      <c r="H71" s="34" t="s">
        <v>32</v>
      </c>
      <c r="I71" s="31">
        <f>I72+Parameters!$G$8</f>
        <v>2.900000000000001</v>
      </c>
      <c r="J71" s="32" t="s">
        <v>2</v>
      </c>
      <c r="K71" s="33">
        <v>0</v>
      </c>
      <c r="L71" s="43">
        <f t="shared" si="19"/>
        <v>0</v>
      </c>
      <c r="M71" s="70"/>
      <c r="N71" s="34" t="s">
        <v>32</v>
      </c>
      <c r="O71" s="31">
        <f>O72+Parameters!$C$13</f>
        <v>4.940000000000001</v>
      </c>
      <c r="P71" s="32" t="s">
        <v>2</v>
      </c>
      <c r="Q71" s="33">
        <v>0</v>
      </c>
      <c r="R71" s="43">
        <f t="shared" si="20"/>
        <v>0</v>
      </c>
      <c r="S71" s="70"/>
      <c r="T71" s="34" t="s">
        <v>32</v>
      </c>
      <c r="U71" s="31">
        <f>U72+Parameters!$G$13</f>
        <v>3.3199999999999985</v>
      </c>
      <c r="V71" s="32" t="s">
        <v>2</v>
      </c>
      <c r="W71" s="33">
        <v>0</v>
      </c>
      <c r="X71" s="43">
        <f t="shared" si="21"/>
        <v>0</v>
      </c>
    </row>
    <row r="72" spans="1:24" ht="18">
      <c r="A72" s="70"/>
      <c r="B72" s="9" t="s">
        <v>31</v>
      </c>
      <c r="C72" s="16">
        <f>C73+Parameters!$C$8</f>
        <v>4.41</v>
      </c>
      <c r="D72" s="10" t="s">
        <v>2</v>
      </c>
      <c r="E72" s="5">
        <v>0</v>
      </c>
      <c r="F72" s="43">
        <f t="shared" si="18"/>
        <v>0</v>
      </c>
      <c r="G72" s="70"/>
      <c r="H72" s="9" t="s">
        <v>31</v>
      </c>
      <c r="I72" s="16">
        <f>I73+Parameters!$G$8</f>
        <v>2.8000000000000007</v>
      </c>
      <c r="J72" s="10" t="s">
        <v>2</v>
      </c>
      <c r="K72" s="5">
        <v>0</v>
      </c>
      <c r="L72" s="43">
        <f t="shared" si="19"/>
        <v>0</v>
      </c>
      <c r="M72" s="70"/>
      <c r="N72" s="9" t="s">
        <v>31</v>
      </c>
      <c r="O72" s="16">
        <f>O73+Parameters!$C$13</f>
        <v>4.820000000000001</v>
      </c>
      <c r="P72" s="10" t="s">
        <v>2</v>
      </c>
      <c r="Q72" s="5">
        <v>0</v>
      </c>
      <c r="R72" s="43">
        <f t="shared" si="20"/>
        <v>0</v>
      </c>
      <c r="S72" s="70"/>
      <c r="T72" s="9" t="s">
        <v>31</v>
      </c>
      <c r="U72" s="16">
        <f>U73+Parameters!$G$13</f>
        <v>3.2099999999999986</v>
      </c>
      <c r="V72" s="10" t="s">
        <v>2</v>
      </c>
      <c r="W72" s="5">
        <v>0</v>
      </c>
      <c r="X72" s="43">
        <f t="shared" si="21"/>
        <v>0</v>
      </c>
    </row>
    <row r="73" spans="1:24" ht="18">
      <c r="A73" s="8">
        <f>Parameters!C6</f>
        <v>600000</v>
      </c>
      <c r="B73" s="9" t="s">
        <v>30</v>
      </c>
      <c r="C73" s="16">
        <f>C74+Parameters!$C$8</f>
        <v>4.3</v>
      </c>
      <c r="D73" s="10" t="s">
        <v>2</v>
      </c>
      <c r="E73" s="5">
        <v>0</v>
      </c>
      <c r="F73" s="43">
        <f t="shared" si="18"/>
        <v>0</v>
      </c>
      <c r="G73" s="11">
        <f>Parameters!G6</f>
        <v>450000</v>
      </c>
      <c r="H73" s="9" t="s">
        <v>30</v>
      </c>
      <c r="I73" s="16">
        <f>I74+Parameters!$G$8</f>
        <v>2.7000000000000006</v>
      </c>
      <c r="J73" s="10" t="s">
        <v>2</v>
      </c>
      <c r="K73" s="5">
        <v>0</v>
      </c>
      <c r="L73" s="43">
        <f t="shared" si="19"/>
        <v>0</v>
      </c>
      <c r="M73" s="11">
        <f>Parameters!C11</f>
        <v>800000</v>
      </c>
      <c r="N73" s="9" t="s">
        <v>30</v>
      </c>
      <c r="O73" s="16">
        <f>O74+Parameters!$C$13</f>
        <v>4.700000000000001</v>
      </c>
      <c r="P73" s="10" t="s">
        <v>2</v>
      </c>
      <c r="Q73" s="5">
        <v>0</v>
      </c>
      <c r="R73" s="43">
        <f t="shared" si="20"/>
        <v>0</v>
      </c>
      <c r="S73" s="11">
        <f>Parameters!G11</f>
        <v>550000</v>
      </c>
      <c r="T73" s="9" t="s">
        <v>30</v>
      </c>
      <c r="U73" s="16">
        <f>U74+Parameters!$G$13</f>
        <v>3.0999999999999988</v>
      </c>
      <c r="V73" s="10" t="s">
        <v>2</v>
      </c>
      <c r="W73" s="5">
        <v>0</v>
      </c>
      <c r="X73" s="43">
        <f t="shared" si="21"/>
        <v>0</v>
      </c>
    </row>
    <row r="74" spans="1:24" ht="18">
      <c r="A74" s="35"/>
      <c r="B74" s="9" t="s">
        <v>7</v>
      </c>
      <c r="C74" s="16">
        <f>C75+Parameters!$C$8</f>
        <v>4.1899999999999995</v>
      </c>
      <c r="D74" s="10" t="s">
        <v>2</v>
      </c>
      <c r="E74" s="5">
        <v>0</v>
      </c>
      <c r="F74" s="43">
        <f t="shared" si="18"/>
        <v>0</v>
      </c>
      <c r="G74" s="36"/>
      <c r="H74" s="9" t="s">
        <v>7</v>
      </c>
      <c r="I74" s="16">
        <f>I75+Parameters!$G$8</f>
        <v>2.6000000000000005</v>
      </c>
      <c r="J74" s="10" t="s">
        <v>2</v>
      </c>
      <c r="K74" s="5">
        <v>0</v>
      </c>
      <c r="L74" s="43">
        <f t="shared" si="19"/>
        <v>0</v>
      </c>
      <c r="M74"/>
      <c r="N74" s="9" t="s">
        <v>7</v>
      </c>
      <c r="O74" s="16">
        <f>O75+Parameters!$C$13</f>
        <v>4.580000000000001</v>
      </c>
      <c r="P74" s="10" t="s">
        <v>2</v>
      </c>
      <c r="Q74" s="5">
        <v>0</v>
      </c>
      <c r="R74" s="43">
        <f t="shared" si="20"/>
        <v>0</v>
      </c>
      <c r="S74"/>
      <c r="T74" s="9" t="s">
        <v>7</v>
      </c>
      <c r="U74" s="16">
        <f>U75+Parameters!$G$13</f>
        <v>2.989999999999999</v>
      </c>
      <c r="V74" s="10" t="s">
        <v>2</v>
      </c>
      <c r="W74" s="5">
        <v>0</v>
      </c>
      <c r="X74" s="43">
        <f t="shared" si="21"/>
        <v>0</v>
      </c>
    </row>
    <row r="75" spans="1:24" ht="18">
      <c r="A75" s="35"/>
      <c r="B75" s="34" t="s">
        <v>8</v>
      </c>
      <c r="C75" s="31">
        <f>C76+Parameters!$C$8</f>
        <v>4.079999999999999</v>
      </c>
      <c r="D75" s="32" t="s">
        <v>2</v>
      </c>
      <c r="E75" s="33">
        <v>0</v>
      </c>
      <c r="F75" s="43">
        <f t="shared" si="18"/>
        <v>0</v>
      </c>
      <c r="G75" s="36"/>
      <c r="H75" s="34" t="s">
        <v>8</v>
      </c>
      <c r="I75" s="31">
        <f>I76+Parameters!$G$8</f>
        <v>2.5000000000000004</v>
      </c>
      <c r="J75" s="32" t="s">
        <v>2</v>
      </c>
      <c r="K75" s="33">
        <v>0</v>
      </c>
      <c r="L75" s="43">
        <f t="shared" si="19"/>
        <v>0</v>
      </c>
      <c r="M75"/>
      <c r="N75" s="34" t="s">
        <v>8</v>
      </c>
      <c r="O75" s="31">
        <f>O76+Parameters!$C$13</f>
        <v>4.460000000000001</v>
      </c>
      <c r="P75" s="32" t="s">
        <v>2</v>
      </c>
      <c r="Q75" s="33">
        <v>0</v>
      </c>
      <c r="R75" s="43">
        <f t="shared" si="20"/>
        <v>0</v>
      </c>
      <c r="S75"/>
      <c r="T75" s="34" t="s">
        <v>8</v>
      </c>
      <c r="U75" s="31">
        <f>U76+Parameters!$G$13</f>
        <v>2.879999999999999</v>
      </c>
      <c r="V75" s="32" t="s">
        <v>2</v>
      </c>
      <c r="W75" s="33">
        <v>0</v>
      </c>
      <c r="X75" s="43">
        <f t="shared" si="21"/>
        <v>0</v>
      </c>
    </row>
    <row r="76" spans="1:24" ht="18">
      <c r="A76" s="35"/>
      <c r="B76" s="34" t="s">
        <v>25</v>
      </c>
      <c r="C76" s="31">
        <f>C77+Parameters!$C$8</f>
        <v>3.9699999999999993</v>
      </c>
      <c r="D76" s="32" t="s">
        <v>2</v>
      </c>
      <c r="E76" s="33">
        <v>0</v>
      </c>
      <c r="F76" s="43">
        <f t="shared" si="18"/>
        <v>0</v>
      </c>
      <c r="G76" s="36"/>
      <c r="H76" s="34" t="s">
        <v>25</v>
      </c>
      <c r="I76" s="31">
        <f>I77+Parameters!$G$8</f>
        <v>2.4000000000000004</v>
      </c>
      <c r="J76" s="32" t="s">
        <v>2</v>
      </c>
      <c r="K76" s="33">
        <v>0</v>
      </c>
      <c r="L76" s="43">
        <f t="shared" si="19"/>
        <v>0</v>
      </c>
      <c r="M76"/>
      <c r="N76" s="34" t="s">
        <v>25</v>
      </c>
      <c r="O76" s="31">
        <f>O77+Parameters!$C$13</f>
        <v>4.340000000000001</v>
      </c>
      <c r="P76" s="32" t="s">
        <v>2</v>
      </c>
      <c r="Q76" s="33">
        <v>0</v>
      </c>
      <c r="R76" s="43">
        <f t="shared" si="20"/>
        <v>0</v>
      </c>
      <c r="S76"/>
      <c r="T76" s="34" t="s">
        <v>25</v>
      </c>
      <c r="U76" s="31">
        <f>U77+Parameters!$G$13</f>
        <v>2.769999999999999</v>
      </c>
      <c r="V76" s="32" t="s">
        <v>2</v>
      </c>
      <c r="W76" s="33">
        <v>0</v>
      </c>
      <c r="X76" s="43">
        <f t="shared" si="21"/>
        <v>0</v>
      </c>
    </row>
    <row r="77" spans="1:24" ht="18">
      <c r="A77" s="35"/>
      <c r="B77" s="34" t="s">
        <v>9</v>
      </c>
      <c r="C77" s="31">
        <f>C78+Parameters!$C$8</f>
        <v>3.8599999999999994</v>
      </c>
      <c r="D77" s="32" t="s">
        <v>2</v>
      </c>
      <c r="E77" s="33">
        <v>0</v>
      </c>
      <c r="F77" s="43">
        <f t="shared" si="18"/>
        <v>0</v>
      </c>
      <c r="G77" s="36"/>
      <c r="H77" s="34" t="s">
        <v>9</v>
      </c>
      <c r="I77" s="31">
        <f>I78+Parameters!$G$8</f>
        <v>2.3000000000000003</v>
      </c>
      <c r="J77" s="32" t="s">
        <v>2</v>
      </c>
      <c r="K77" s="33">
        <v>0</v>
      </c>
      <c r="L77" s="43">
        <f t="shared" si="19"/>
        <v>0</v>
      </c>
      <c r="M77"/>
      <c r="N77" s="34" t="s">
        <v>9</v>
      </c>
      <c r="O77" s="31">
        <f>O78+Parameters!$C$13</f>
        <v>4.220000000000001</v>
      </c>
      <c r="P77" s="32" t="s">
        <v>2</v>
      </c>
      <c r="Q77" s="33">
        <v>0</v>
      </c>
      <c r="R77" s="43">
        <f t="shared" si="20"/>
        <v>0</v>
      </c>
      <c r="S77"/>
      <c r="T77" s="34" t="s">
        <v>9</v>
      </c>
      <c r="U77" s="31">
        <f>U78+Parameters!$G$13</f>
        <v>2.6599999999999993</v>
      </c>
      <c r="V77" s="32" t="s">
        <v>2</v>
      </c>
      <c r="W77" s="33">
        <v>0</v>
      </c>
      <c r="X77" s="43">
        <f t="shared" si="21"/>
        <v>0</v>
      </c>
    </row>
    <row r="78" spans="1:24" ht="18">
      <c r="A78" s="35"/>
      <c r="B78" s="34" t="s">
        <v>10</v>
      </c>
      <c r="C78" s="31">
        <f>C79+Parameters!$C$8</f>
        <v>3.7499999999999996</v>
      </c>
      <c r="D78" s="32" t="s">
        <v>2</v>
      </c>
      <c r="E78" s="33">
        <v>0</v>
      </c>
      <c r="F78" s="43">
        <f t="shared" si="18"/>
        <v>0</v>
      </c>
      <c r="G78" s="36"/>
      <c r="H78" s="34" t="s">
        <v>10</v>
      </c>
      <c r="I78" s="31">
        <f>I79+Parameters!$G$8</f>
        <v>2.2</v>
      </c>
      <c r="J78" s="32" t="s">
        <v>2</v>
      </c>
      <c r="K78" s="33">
        <v>0</v>
      </c>
      <c r="L78" s="43">
        <f t="shared" si="19"/>
        <v>0</v>
      </c>
      <c r="M78"/>
      <c r="N78" s="34" t="s">
        <v>10</v>
      </c>
      <c r="O78" s="31">
        <f>O79+Parameters!$C$13</f>
        <v>4.1000000000000005</v>
      </c>
      <c r="P78" s="32" t="s">
        <v>2</v>
      </c>
      <c r="Q78" s="33">
        <v>0</v>
      </c>
      <c r="R78" s="43">
        <f t="shared" si="20"/>
        <v>0</v>
      </c>
      <c r="S78"/>
      <c r="T78" s="34" t="s">
        <v>10</v>
      </c>
      <c r="U78" s="31">
        <f>U79+Parameters!$G$13</f>
        <v>2.5499999999999994</v>
      </c>
      <c r="V78" s="32" t="s">
        <v>2</v>
      </c>
      <c r="W78" s="33">
        <v>0</v>
      </c>
      <c r="X78" s="43">
        <f t="shared" si="21"/>
        <v>0</v>
      </c>
    </row>
    <row r="79" spans="2:24" ht="18">
      <c r="B79" s="34" t="s">
        <v>11</v>
      </c>
      <c r="C79" s="31">
        <f>C80+Parameters!$C$8</f>
        <v>3.6399999999999997</v>
      </c>
      <c r="D79" s="32" t="s">
        <v>2</v>
      </c>
      <c r="E79" s="33">
        <v>0</v>
      </c>
      <c r="F79" s="43">
        <f t="shared" si="18"/>
        <v>0</v>
      </c>
      <c r="G79"/>
      <c r="H79" s="34" t="s">
        <v>11</v>
      </c>
      <c r="I79" s="31">
        <f>I80+Parameters!$G$8</f>
        <v>2.1</v>
      </c>
      <c r="J79" s="32" t="s">
        <v>2</v>
      </c>
      <c r="K79" s="33">
        <v>0</v>
      </c>
      <c r="L79" s="43">
        <f t="shared" si="19"/>
        <v>0</v>
      </c>
      <c r="M79"/>
      <c r="N79" s="34" t="s">
        <v>11</v>
      </c>
      <c r="O79" s="31">
        <f>O80+Parameters!$C$13</f>
        <v>3.9800000000000004</v>
      </c>
      <c r="P79" s="32" t="s">
        <v>2</v>
      </c>
      <c r="Q79" s="33">
        <v>0</v>
      </c>
      <c r="R79" s="43">
        <f t="shared" si="20"/>
        <v>0</v>
      </c>
      <c r="S79"/>
      <c r="T79" s="34" t="s">
        <v>11</v>
      </c>
      <c r="U79" s="31">
        <f>U80+Parameters!$G$13</f>
        <v>2.4399999999999995</v>
      </c>
      <c r="V79" s="32" t="s">
        <v>2</v>
      </c>
      <c r="W79" s="33">
        <v>0</v>
      </c>
      <c r="X79" s="43">
        <f t="shared" si="21"/>
        <v>0</v>
      </c>
    </row>
    <row r="80" spans="2:24" ht="18">
      <c r="B80" s="34" t="s">
        <v>12</v>
      </c>
      <c r="C80" s="31">
        <f>C81+Parameters!$C$8</f>
        <v>3.53</v>
      </c>
      <c r="D80" s="32" t="s">
        <v>2</v>
      </c>
      <c r="E80" s="33">
        <v>0</v>
      </c>
      <c r="F80" s="43">
        <f t="shared" si="18"/>
        <v>0</v>
      </c>
      <c r="G80"/>
      <c r="H80" s="34" t="s">
        <v>12</v>
      </c>
      <c r="I80" s="31">
        <f>I81+Parameters!$G$8</f>
        <v>2</v>
      </c>
      <c r="J80" s="32" t="s">
        <v>2</v>
      </c>
      <c r="K80" s="33">
        <v>0</v>
      </c>
      <c r="L80" s="43">
        <f t="shared" si="19"/>
        <v>0</v>
      </c>
      <c r="M80"/>
      <c r="N80" s="34" t="s">
        <v>12</v>
      </c>
      <c r="O80" s="31">
        <f>O81+Parameters!$C$13</f>
        <v>3.8600000000000003</v>
      </c>
      <c r="P80" s="32" t="s">
        <v>2</v>
      </c>
      <c r="Q80" s="33">
        <v>0</v>
      </c>
      <c r="R80" s="43">
        <f t="shared" si="20"/>
        <v>0</v>
      </c>
      <c r="S80"/>
      <c r="T80" s="34" t="s">
        <v>12</v>
      </c>
      <c r="U80" s="31">
        <f>U81+Parameters!$G$13</f>
        <v>2.3299999999999996</v>
      </c>
      <c r="V80" s="32" t="s">
        <v>2</v>
      </c>
      <c r="W80" s="33">
        <v>0</v>
      </c>
      <c r="X80" s="43">
        <f t="shared" si="21"/>
        <v>0</v>
      </c>
    </row>
    <row r="81" spans="2:24" ht="18">
      <c r="B81" s="34" t="s">
        <v>13</v>
      </c>
      <c r="C81" s="31">
        <f>C82+Parameters!$C$8</f>
        <v>3.42</v>
      </c>
      <c r="D81" s="32" t="s">
        <v>2</v>
      </c>
      <c r="E81" s="33">
        <v>0</v>
      </c>
      <c r="F81" s="43">
        <f t="shared" si="18"/>
        <v>0</v>
      </c>
      <c r="G81"/>
      <c r="H81" s="34" t="s">
        <v>13</v>
      </c>
      <c r="I81" s="31">
        <f>I82+Parameters!$G$8</f>
        <v>1.9000000000000001</v>
      </c>
      <c r="J81" s="32" t="s">
        <v>2</v>
      </c>
      <c r="K81" s="33">
        <v>0</v>
      </c>
      <c r="L81" s="43">
        <f t="shared" si="19"/>
        <v>0</v>
      </c>
      <c r="M81"/>
      <c r="N81" s="34" t="s">
        <v>13</v>
      </c>
      <c r="O81" s="31">
        <f>O82+Parameters!$C$13</f>
        <v>3.74</v>
      </c>
      <c r="P81" s="32" t="s">
        <v>2</v>
      </c>
      <c r="Q81" s="33">
        <v>0</v>
      </c>
      <c r="R81" s="43">
        <f t="shared" si="20"/>
        <v>0</v>
      </c>
      <c r="S81"/>
      <c r="T81" s="34" t="s">
        <v>13</v>
      </c>
      <c r="U81" s="31">
        <f>U82+Parameters!$G$13</f>
        <v>2.2199999999999998</v>
      </c>
      <c r="V81" s="32" t="s">
        <v>2</v>
      </c>
      <c r="W81" s="33">
        <v>0</v>
      </c>
      <c r="X81" s="43">
        <f t="shared" si="21"/>
        <v>0</v>
      </c>
    </row>
    <row r="82" spans="2:24" ht="18">
      <c r="B82" s="34" t="s">
        <v>14</v>
      </c>
      <c r="C82" s="31">
        <f>C83+Parameters!$C$8</f>
        <v>3.31</v>
      </c>
      <c r="D82" s="32" t="s">
        <v>2</v>
      </c>
      <c r="E82" s="33">
        <v>0</v>
      </c>
      <c r="F82" s="43">
        <f>IF(E82&lt;=E83,0,1)</f>
        <v>0</v>
      </c>
      <c r="G82"/>
      <c r="H82" s="34" t="s">
        <v>14</v>
      </c>
      <c r="I82" s="31">
        <f>I83+Parameters!$G$8</f>
        <v>1.8</v>
      </c>
      <c r="J82" s="32" t="s">
        <v>2</v>
      </c>
      <c r="K82" s="33">
        <v>0</v>
      </c>
      <c r="L82" s="43">
        <f>IF(K82&lt;=K83,0,1)</f>
        <v>0</v>
      </c>
      <c r="M82"/>
      <c r="N82" s="34" t="s">
        <v>14</v>
      </c>
      <c r="O82" s="31">
        <f>O83+Parameters!$C$13</f>
        <v>3.62</v>
      </c>
      <c r="P82" s="32" t="s">
        <v>2</v>
      </c>
      <c r="Q82" s="33">
        <v>0</v>
      </c>
      <c r="R82" s="43">
        <f>IF(Q82&lt;=Q83,0,1)</f>
        <v>0</v>
      </c>
      <c r="S82"/>
      <c r="T82" s="34" t="s">
        <v>14</v>
      </c>
      <c r="U82" s="31">
        <f>U83+Parameters!$G$13</f>
        <v>2.11</v>
      </c>
      <c r="V82" s="32" t="s">
        <v>2</v>
      </c>
      <c r="W82" s="33">
        <v>0</v>
      </c>
      <c r="X82" s="43">
        <f>IF(W82&lt;=W83,0,1)</f>
        <v>0</v>
      </c>
    </row>
    <row r="83" spans="2:24" ht="18">
      <c r="B83" s="34" t="s">
        <v>15</v>
      </c>
      <c r="C83" s="31">
        <f>Parameters!C7</f>
        <v>3.2</v>
      </c>
      <c r="D83" s="32" t="s">
        <v>2</v>
      </c>
      <c r="E83" s="33">
        <v>0</v>
      </c>
      <c r="F83" s="43">
        <v>0</v>
      </c>
      <c r="G83"/>
      <c r="H83" s="34" t="s">
        <v>15</v>
      </c>
      <c r="I83" s="31">
        <f>Parameters!G7</f>
        <v>1.7</v>
      </c>
      <c r="J83" s="32" t="s">
        <v>2</v>
      </c>
      <c r="K83" s="33">
        <v>0</v>
      </c>
      <c r="L83" s="43">
        <v>0</v>
      </c>
      <c r="M83"/>
      <c r="N83" s="34" t="s">
        <v>15</v>
      </c>
      <c r="O83" s="31">
        <f>Parameters!C12</f>
        <v>3.5</v>
      </c>
      <c r="P83" s="32" t="s">
        <v>2</v>
      </c>
      <c r="Q83" s="33">
        <v>0</v>
      </c>
      <c r="R83" s="43">
        <v>0</v>
      </c>
      <c r="S83"/>
      <c r="T83" s="34" t="s">
        <v>15</v>
      </c>
      <c r="U83" s="31">
        <f>Parameters!G12</f>
        <v>2</v>
      </c>
      <c r="V83" s="32" t="s">
        <v>2</v>
      </c>
      <c r="W83" s="33">
        <v>0</v>
      </c>
      <c r="X83" s="43">
        <v>0</v>
      </c>
    </row>
    <row r="84" ht="15">
      <c r="A84" s="4"/>
    </row>
    <row r="85" ht="18.75">
      <c r="A85" s="41" t="s">
        <v>41</v>
      </c>
    </row>
    <row r="86" ht="15.75">
      <c r="A86" s="6" t="str">
        <f>A65</f>
        <v>Shipper 1</v>
      </c>
    </row>
    <row r="87" spans="2:23" ht="15">
      <c r="B87" s="69" t="s">
        <v>4</v>
      </c>
      <c r="C87" s="69"/>
      <c r="D87" s="69"/>
      <c r="E87" s="69"/>
      <c r="H87" s="69" t="s">
        <v>20</v>
      </c>
      <c r="I87" s="69"/>
      <c r="J87" s="69"/>
      <c r="K87" s="69"/>
      <c r="N87" s="69" t="s">
        <v>4</v>
      </c>
      <c r="O87" s="69"/>
      <c r="P87" s="69"/>
      <c r="Q87" s="69"/>
      <c r="T87" s="69" t="s">
        <v>20</v>
      </c>
      <c r="U87" s="69"/>
      <c r="V87" s="69"/>
      <c r="W87" s="69"/>
    </row>
    <row r="89" spans="5:24" ht="15">
      <c r="E89" s="2" t="s">
        <v>3</v>
      </c>
      <c r="F89" s="43" t="s">
        <v>49</v>
      </c>
      <c r="K89" s="2" t="s">
        <v>3</v>
      </c>
      <c r="L89" s="43" t="s">
        <v>49</v>
      </c>
      <c r="Q89" s="2" t="s">
        <v>3</v>
      </c>
      <c r="R89" s="43" t="s">
        <v>49</v>
      </c>
      <c r="W89" s="2" t="s">
        <v>3</v>
      </c>
      <c r="X89" s="43" t="s">
        <v>49</v>
      </c>
    </row>
    <row r="90" spans="1:24" ht="18">
      <c r="A90" s="22" t="s">
        <v>35</v>
      </c>
      <c r="B90" s="9" t="s">
        <v>34</v>
      </c>
      <c r="C90" s="16">
        <f>C91+Parameters!$C$8</f>
        <v>4.740000000000001</v>
      </c>
      <c r="D90" s="10" t="s">
        <v>2</v>
      </c>
      <c r="E90" s="5">
        <v>0</v>
      </c>
      <c r="F90" s="43">
        <f aca="true" t="shared" si="22" ref="F90:F102">IF(E90&lt;=E91,0,1)</f>
        <v>0</v>
      </c>
      <c r="G90" s="22" t="str">
        <f>A90</f>
        <v>Year 1</v>
      </c>
      <c r="H90" s="9" t="s">
        <v>34</v>
      </c>
      <c r="I90" s="16">
        <f>I91+Parameters!$G$8</f>
        <v>3.100000000000001</v>
      </c>
      <c r="J90" s="10" t="s">
        <v>2</v>
      </c>
      <c r="K90" s="5">
        <v>0</v>
      </c>
      <c r="L90" s="43">
        <f aca="true" t="shared" si="23" ref="L90:L102">IF(K90&lt;=K91,0,1)</f>
        <v>0</v>
      </c>
      <c r="M90" s="22" t="s">
        <v>36</v>
      </c>
      <c r="N90" s="9" t="s">
        <v>34</v>
      </c>
      <c r="O90" s="16">
        <f>O91+Parameters!$C$13</f>
        <v>5.1800000000000015</v>
      </c>
      <c r="P90" s="10" t="s">
        <v>2</v>
      </c>
      <c r="Q90" s="5">
        <v>0</v>
      </c>
      <c r="R90" s="43">
        <f aca="true" t="shared" si="24" ref="R90:R102">IF(Q90&lt;=Q91,0,1)</f>
        <v>0</v>
      </c>
      <c r="S90" s="15" t="str">
        <f>M90</f>
        <v>Year 2</v>
      </c>
      <c r="T90" s="9" t="s">
        <v>34</v>
      </c>
      <c r="U90" s="16">
        <f>U91+Parameters!$G$13</f>
        <v>3.5399999999999983</v>
      </c>
      <c r="V90" s="10" t="s">
        <v>2</v>
      </c>
      <c r="W90" s="5">
        <v>0</v>
      </c>
      <c r="X90" s="43">
        <f aca="true" t="shared" si="25" ref="X90:X102">IF(W90&lt;=W91,0,1)</f>
        <v>0</v>
      </c>
    </row>
    <row r="91" spans="1:24" ht="18" customHeight="1">
      <c r="A91" s="70" t="s">
        <v>5</v>
      </c>
      <c r="B91" s="9" t="s">
        <v>33</v>
      </c>
      <c r="C91" s="16">
        <f>C92+Parameters!$C$8</f>
        <v>4.630000000000001</v>
      </c>
      <c r="D91" s="10" t="s">
        <v>2</v>
      </c>
      <c r="E91" s="5">
        <v>0</v>
      </c>
      <c r="F91" s="43">
        <f t="shared" si="22"/>
        <v>0</v>
      </c>
      <c r="G91" s="70" t="s">
        <v>5</v>
      </c>
      <c r="H91" s="9" t="s">
        <v>33</v>
      </c>
      <c r="I91" s="16">
        <f>I92+Parameters!$G$8</f>
        <v>3.000000000000001</v>
      </c>
      <c r="J91" s="10" t="s">
        <v>2</v>
      </c>
      <c r="K91" s="5">
        <v>0</v>
      </c>
      <c r="L91" s="43">
        <f t="shared" si="23"/>
        <v>0</v>
      </c>
      <c r="M91" s="70" t="s">
        <v>5</v>
      </c>
      <c r="N91" s="9" t="s">
        <v>33</v>
      </c>
      <c r="O91" s="16">
        <f>O92+Parameters!$C$13</f>
        <v>5.060000000000001</v>
      </c>
      <c r="P91" s="10" t="s">
        <v>2</v>
      </c>
      <c r="Q91" s="5">
        <v>0</v>
      </c>
      <c r="R91" s="43">
        <f t="shared" si="24"/>
        <v>0</v>
      </c>
      <c r="S91" s="70" t="s">
        <v>5</v>
      </c>
      <c r="T91" s="9" t="s">
        <v>33</v>
      </c>
      <c r="U91" s="16">
        <f>U92+Parameters!$G$13</f>
        <v>3.4299999999999984</v>
      </c>
      <c r="V91" s="10" t="s">
        <v>2</v>
      </c>
      <c r="W91" s="5">
        <v>0</v>
      </c>
      <c r="X91" s="43">
        <f t="shared" si="25"/>
        <v>0</v>
      </c>
    </row>
    <row r="92" spans="1:24" ht="18">
      <c r="A92" s="70"/>
      <c r="B92" s="9" t="s">
        <v>32</v>
      </c>
      <c r="C92" s="16">
        <f>C93+Parameters!$C$8</f>
        <v>4.5200000000000005</v>
      </c>
      <c r="D92" s="10" t="s">
        <v>2</v>
      </c>
      <c r="E92" s="5">
        <v>0</v>
      </c>
      <c r="F92" s="43">
        <f t="shared" si="22"/>
        <v>0</v>
      </c>
      <c r="G92" s="70"/>
      <c r="H92" s="9" t="s">
        <v>32</v>
      </c>
      <c r="I92" s="16">
        <f>I93+Parameters!$G$8</f>
        <v>2.900000000000001</v>
      </c>
      <c r="J92" s="10" t="s">
        <v>2</v>
      </c>
      <c r="K92" s="5">
        <v>0</v>
      </c>
      <c r="L92" s="43">
        <f t="shared" si="23"/>
        <v>0</v>
      </c>
      <c r="M92" s="70"/>
      <c r="N92" s="9" t="s">
        <v>32</v>
      </c>
      <c r="O92" s="16">
        <f>O93+Parameters!$C$13</f>
        <v>4.940000000000001</v>
      </c>
      <c r="P92" s="10" t="s">
        <v>2</v>
      </c>
      <c r="Q92" s="5">
        <v>0</v>
      </c>
      <c r="R92" s="43">
        <f t="shared" si="24"/>
        <v>0</v>
      </c>
      <c r="S92" s="70"/>
      <c r="T92" s="9" t="s">
        <v>32</v>
      </c>
      <c r="U92" s="16">
        <f>U93+Parameters!$G$13</f>
        <v>3.3199999999999985</v>
      </c>
      <c r="V92" s="10" t="s">
        <v>2</v>
      </c>
      <c r="W92" s="5">
        <v>0</v>
      </c>
      <c r="X92" s="43">
        <f t="shared" si="25"/>
        <v>0</v>
      </c>
    </row>
    <row r="93" spans="1:24" ht="18">
      <c r="A93" s="70"/>
      <c r="B93" s="34" t="s">
        <v>31</v>
      </c>
      <c r="C93" s="31">
        <f>C94+Parameters!$C$8</f>
        <v>4.41</v>
      </c>
      <c r="D93" s="32" t="s">
        <v>2</v>
      </c>
      <c r="E93" s="33">
        <v>0</v>
      </c>
      <c r="F93" s="43">
        <f t="shared" si="22"/>
        <v>0</v>
      </c>
      <c r="G93" s="70"/>
      <c r="H93" s="34" t="s">
        <v>31</v>
      </c>
      <c r="I93" s="31">
        <f>I94+Parameters!$G$8</f>
        <v>2.8000000000000007</v>
      </c>
      <c r="J93" s="32" t="s">
        <v>2</v>
      </c>
      <c r="K93" s="33">
        <v>0</v>
      </c>
      <c r="L93" s="43">
        <f t="shared" si="23"/>
        <v>0</v>
      </c>
      <c r="M93" s="70"/>
      <c r="N93" s="34" t="s">
        <v>31</v>
      </c>
      <c r="O93" s="31">
        <f>O94+Parameters!$C$13</f>
        <v>4.820000000000001</v>
      </c>
      <c r="P93" s="32" t="s">
        <v>2</v>
      </c>
      <c r="Q93" s="33">
        <v>0</v>
      </c>
      <c r="R93" s="43">
        <f t="shared" si="24"/>
        <v>0</v>
      </c>
      <c r="S93" s="70"/>
      <c r="T93" s="34" t="s">
        <v>31</v>
      </c>
      <c r="U93" s="31">
        <f>U94+Parameters!$G$13</f>
        <v>3.2099999999999986</v>
      </c>
      <c r="V93" s="32" t="s">
        <v>2</v>
      </c>
      <c r="W93" s="33">
        <v>0</v>
      </c>
      <c r="X93" s="43">
        <f t="shared" si="25"/>
        <v>0</v>
      </c>
    </row>
    <row r="94" spans="1:24" ht="18">
      <c r="A94" s="8">
        <f>Parameters!C6</f>
        <v>600000</v>
      </c>
      <c r="B94" s="34" t="s">
        <v>30</v>
      </c>
      <c r="C94" s="31">
        <f>C95+Parameters!$C$8</f>
        <v>4.3</v>
      </c>
      <c r="D94" s="32" t="s">
        <v>2</v>
      </c>
      <c r="E94" s="33">
        <v>0</v>
      </c>
      <c r="F94" s="43">
        <f t="shared" si="22"/>
        <v>0</v>
      </c>
      <c r="G94" s="11">
        <f>Parameters!G6</f>
        <v>450000</v>
      </c>
      <c r="H94" s="34" t="s">
        <v>30</v>
      </c>
      <c r="I94" s="31">
        <f>I95+Parameters!$G$8</f>
        <v>2.7000000000000006</v>
      </c>
      <c r="J94" s="32" t="s">
        <v>2</v>
      </c>
      <c r="K94" s="33">
        <v>0</v>
      </c>
      <c r="L94" s="43">
        <f t="shared" si="23"/>
        <v>0</v>
      </c>
      <c r="M94" s="11">
        <f>Parameters!C11</f>
        <v>800000</v>
      </c>
      <c r="N94" s="34" t="s">
        <v>30</v>
      </c>
      <c r="O94" s="31">
        <f>O95+Parameters!$C$13</f>
        <v>4.700000000000001</v>
      </c>
      <c r="P94" s="32" t="s">
        <v>2</v>
      </c>
      <c r="Q94" s="33">
        <v>0</v>
      </c>
      <c r="R94" s="43">
        <f t="shared" si="24"/>
        <v>0</v>
      </c>
      <c r="S94" s="11">
        <f>Parameters!G11</f>
        <v>550000</v>
      </c>
      <c r="T94" s="34" t="s">
        <v>30</v>
      </c>
      <c r="U94" s="31">
        <f>U95+Parameters!$G$13</f>
        <v>3.0999999999999988</v>
      </c>
      <c r="V94" s="32" t="s">
        <v>2</v>
      </c>
      <c r="W94" s="33">
        <v>0</v>
      </c>
      <c r="X94" s="43">
        <f t="shared" si="25"/>
        <v>0</v>
      </c>
    </row>
    <row r="95" spans="1:24" ht="18">
      <c r="A95" s="35"/>
      <c r="B95" s="34" t="s">
        <v>7</v>
      </c>
      <c r="C95" s="31">
        <f>C96+Parameters!$C$8</f>
        <v>4.1899999999999995</v>
      </c>
      <c r="D95" s="32" t="s">
        <v>2</v>
      </c>
      <c r="E95" s="33">
        <v>0</v>
      </c>
      <c r="F95" s="43">
        <f t="shared" si="22"/>
        <v>0</v>
      </c>
      <c r="G95" s="36"/>
      <c r="H95" s="34" t="s">
        <v>7</v>
      </c>
      <c r="I95" s="31">
        <f>I96+Parameters!$G$8</f>
        <v>2.6000000000000005</v>
      </c>
      <c r="J95" s="32" t="s">
        <v>2</v>
      </c>
      <c r="K95" s="33">
        <v>0</v>
      </c>
      <c r="L95" s="43">
        <f t="shared" si="23"/>
        <v>0</v>
      </c>
      <c r="M95"/>
      <c r="N95" s="34" t="s">
        <v>7</v>
      </c>
      <c r="O95" s="31">
        <f>O96+Parameters!$C$13</f>
        <v>4.580000000000001</v>
      </c>
      <c r="P95" s="32" t="s">
        <v>2</v>
      </c>
      <c r="Q95" s="33">
        <v>0</v>
      </c>
      <c r="R95" s="43">
        <f t="shared" si="24"/>
        <v>0</v>
      </c>
      <c r="S95"/>
      <c r="T95" s="34" t="s">
        <v>7</v>
      </c>
      <c r="U95" s="31">
        <f>U96+Parameters!$G$13</f>
        <v>2.989999999999999</v>
      </c>
      <c r="V95" s="32" t="s">
        <v>2</v>
      </c>
      <c r="W95" s="33">
        <v>0</v>
      </c>
      <c r="X95" s="43">
        <f t="shared" si="25"/>
        <v>0</v>
      </c>
    </row>
    <row r="96" spans="1:24" ht="18">
      <c r="A96" s="35"/>
      <c r="B96" s="34" t="s">
        <v>8</v>
      </c>
      <c r="C96" s="31">
        <f>C97+Parameters!$C$8</f>
        <v>4.079999999999999</v>
      </c>
      <c r="D96" s="32" t="s">
        <v>2</v>
      </c>
      <c r="E96" s="33">
        <v>0</v>
      </c>
      <c r="F96" s="43">
        <f t="shared" si="22"/>
        <v>0</v>
      </c>
      <c r="G96" s="36"/>
      <c r="H96" s="34" t="s">
        <v>8</v>
      </c>
      <c r="I96" s="31">
        <f>I97+Parameters!$G$8</f>
        <v>2.5000000000000004</v>
      </c>
      <c r="J96" s="32" t="s">
        <v>2</v>
      </c>
      <c r="K96" s="33">
        <v>0</v>
      </c>
      <c r="L96" s="43">
        <f t="shared" si="23"/>
        <v>0</v>
      </c>
      <c r="M96"/>
      <c r="N96" s="34" t="s">
        <v>8</v>
      </c>
      <c r="O96" s="31">
        <f>O97+Parameters!$C$13</f>
        <v>4.460000000000001</v>
      </c>
      <c r="P96" s="32" t="s">
        <v>2</v>
      </c>
      <c r="Q96" s="33">
        <v>0</v>
      </c>
      <c r="R96" s="43">
        <f t="shared" si="24"/>
        <v>0</v>
      </c>
      <c r="S96"/>
      <c r="T96" s="34" t="s">
        <v>8</v>
      </c>
      <c r="U96" s="31">
        <f>U97+Parameters!$G$13</f>
        <v>2.879999999999999</v>
      </c>
      <c r="V96" s="32" t="s">
        <v>2</v>
      </c>
      <c r="W96" s="33">
        <v>0</v>
      </c>
      <c r="X96" s="43">
        <f t="shared" si="25"/>
        <v>0</v>
      </c>
    </row>
    <row r="97" spans="1:24" ht="18">
      <c r="A97" s="35"/>
      <c r="B97" s="34" t="s">
        <v>25</v>
      </c>
      <c r="C97" s="31">
        <f>C98+Parameters!$C$8</f>
        <v>3.9699999999999993</v>
      </c>
      <c r="D97" s="32" t="s">
        <v>2</v>
      </c>
      <c r="E97" s="33">
        <v>0</v>
      </c>
      <c r="F97" s="43">
        <f t="shared" si="22"/>
        <v>0</v>
      </c>
      <c r="G97" s="36"/>
      <c r="H97" s="34" t="s">
        <v>25</v>
      </c>
      <c r="I97" s="31">
        <f>I98+Parameters!$G$8</f>
        <v>2.4000000000000004</v>
      </c>
      <c r="J97" s="32" t="s">
        <v>2</v>
      </c>
      <c r="K97" s="33">
        <v>0</v>
      </c>
      <c r="L97" s="43">
        <f t="shared" si="23"/>
        <v>0</v>
      </c>
      <c r="M97"/>
      <c r="N97" s="34" t="s">
        <v>25</v>
      </c>
      <c r="O97" s="31">
        <f>O98+Parameters!$C$13</f>
        <v>4.340000000000001</v>
      </c>
      <c r="P97" s="32" t="s">
        <v>2</v>
      </c>
      <c r="Q97" s="33">
        <v>0</v>
      </c>
      <c r="R97" s="43">
        <f t="shared" si="24"/>
        <v>0</v>
      </c>
      <c r="S97"/>
      <c r="T97" s="34" t="s">
        <v>25</v>
      </c>
      <c r="U97" s="31">
        <f>U98+Parameters!$G$13</f>
        <v>2.769999999999999</v>
      </c>
      <c r="V97" s="32" t="s">
        <v>2</v>
      </c>
      <c r="W97" s="33">
        <v>0</v>
      </c>
      <c r="X97" s="43">
        <f t="shared" si="25"/>
        <v>0</v>
      </c>
    </row>
    <row r="98" spans="1:24" ht="18">
      <c r="A98" s="35"/>
      <c r="B98" s="34" t="s">
        <v>9</v>
      </c>
      <c r="C98" s="31">
        <f>C99+Parameters!$C$8</f>
        <v>3.8599999999999994</v>
      </c>
      <c r="D98" s="32" t="s">
        <v>2</v>
      </c>
      <c r="E98" s="33">
        <v>0</v>
      </c>
      <c r="F98" s="43">
        <f t="shared" si="22"/>
        <v>0</v>
      </c>
      <c r="G98" s="36"/>
      <c r="H98" s="34" t="s">
        <v>9</v>
      </c>
      <c r="I98" s="31">
        <f>I99+Parameters!$G$8</f>
        <v>2.3000000000000003</v>
      </c>
      <c r="J98" s="32" t="s">
        <v>2</v>
      </c>
      <c r="K98" s="33">
        <v>0</v>
      </c>
      <c r="L98" s="43">
        <f t="shared" si="23"/>
        <v>0</v>
      </c>
      <c r="M98"/>
      <c r="N98" s="34" t="s">
        <v>9</v>
      </c>
      <c r="O98" s="31">
        <f>O99+Parameters!$C$13</f>
        <v>4.220000000000001</v>
      </c>
      <c r="P98" s="32" t="s">
        <v>2</v>
      </c>
      <c r="Q98" s="33">
        <v>0</v>
      </c>
      <c r="R98" s="43">
        <f t="shared" si="24"/>
        <v>0</v>
      </c>
      <c r="S98"/>
      <c r="T98" s="34" t="s">
        <v>9</v>
      </c>
      <c r="U98" s="31">
        <f>U99+Parameters!$G$13</f>
        <v>2.6599999999999993</v>
      </c>
      <c r="V98" s="32" t="s">
        <v>2</v>
      </c>
      <c r="W98" s="33">
        <v>0</v>
      </c>
      <c r="X98" s="43">
        <f t="shared" si="25"/>
        <v>0</v>
      </c>
    </row>
    <row r="99" spans="1:24" ht="18">
      <c r="A99" s="35"/>
      <c r="B99" s="34" t="s">
        <v>10</v>
      </c>
      <c r="C99" s="31">
        <f>C100+Parameters!$C$8</f>
        <v>3.7499999999999996</v>
      </c>
      <c r="D99" s="32" t="s">
        <v>2</v>
      </c>
      <c r="E99" s="33">
        <v>0</v>
      </c>
      <c r="F99" s="43">
        <f t="shared" si="22"/>
        <v>0</v>
      </c>
      <c r="G99" s="36"/>
      <c r="H99" s="34" t="s">
        <v>10</v>
      </c>
      <c r="I99" s="31">
        <f>I100+Parameters!$G$8</f>
        <v>2.2</v>
      </c>
      <c r="J99" s="32" t="s">
        <v>2</v>
      </c>
      <c r="K99" s="33">
        <v>0</v>
      </c>
      <c r="L99" s="43">
        <f t="shared" si="23"/>
        <v>0</v>
      </c>
      <c r="M99"/>
      <c r="N99" s="34" t="s">
        <v>10</v>
      </c>
      <c r="O99" s="31">
        <f>O100+Parameters!$C$13</f>
        <v>4.1000000000000005</v>
      </c>
      <c r="P99" s="32" t="s">
        <v>2</v>
      </c>
      <c r="Q99" s="33">
        <v>0</v>
      </c>
      <c r="R99" s="43">
        <f t="shared" si="24"/>
        <v>0</v>
      </c>
      <c r="S99"/>
      <c r="T99" s="34" t="s">
        <v>10</v>
      </c>
      <c r="U99" s="31">
        <f>U100+Parameters!$G$13</f>
        <v>2.5499999999999994</v>
      </c>
      <c r="V99" s="32" t="s">
        <v>2</v>
      </c>
      <c r="W99" s="33">
        <v>0</v>
      </c>
      <c r="X99" s="43">
        <f t="shared" si="25"/>
        <v>0</v>
      </c>
    </row>
    <row r="100" spans="2:24" ht="18">
      <c r="B100" s="34" t="s">
        <v>11</v>
      </c>
      <c r="C100" s="31">
        <f>C101+Parameters!$C$8</f>
        <v>3.6399999999999997</v>
      </c>
      <c r="D100" s="32" t="s">
        <v>2</v>
      </c>
      <c r="E100" s="33">
        <v>0</v>
      </c>
      <c r="F100" s="43">
        <f t="shared" si="22"/>
        <v>0</v>
      </c>
      <c r="G100"/>
      <c r="H100" s="34" t="s">
        <v>11</v>
      </c>
      <c r="I100" s="31">
        <f>I101+Parameters!$G$8</f>
        <v>2.1</v>
      </c>
      <c r="J100" s="32" t="s">
        <v>2</v>
      </c>
      <c r="K100" s="33">
        <v>0</v>
      </c>
      <c r="L100" s="43">
        <f t="shared" si="23"/>
        <v>0</v>
      </c>
      <c r="M100"/>
      <c r="N100" s="34" t="s">
        <v>11</v>
      </c>
      <c r="O100" s="31">
        <f>O101+Parameters!$C$13</f>
        <v>3.9800000000000004</v>
      </c>
      <c r="P100" s="32" t="s">
        <v>2</v>
      </c>
      <c r="Q100" s="33">
        <v>0</v>
      </c>
      <c r="R100" s="43">
        <f t="shared" si="24"/>
        <v>0</v>
      </c>
      <c r="S100"/>
      <c r="T100" s="34" t="s">
        <v>11</v>
      </c>
      <c r="U100" s="31">
        <f>U101+Parameters!$G$13</f>
        <v>2.4399999999999995</v>
      </c>
      <c r="V100" s="32" t="s">
        <v>2</v>
      </c>
      <c r="W100" s="33">
        <v>0</v>
      </c>
      <c r="X100" s="43">
        <f t="shared" si="25"/>
        <v>0</v>
      </c>
    </row>
    <row r="101" spans="2:24" ht="18">
      <c r="B101" s="34" t="s">
        <v>12</v>
      </c>
      <c r="C101" s="31">
        <f>C102+Parameters!$C$8</f>
        <v>3.53</v>
      </c>
      <c r="D101" s="32" t="s">
        <v>2</v>
      </c>
      <c r="E101" s="33">
        <v>0</v>
      </c>
      <c r="F101" s="43">
        <f t="shared" si="22"/>
        <v>0</v>
      </c>
      <c r="G101"/>
      <c r="H101" s="34" t="s">
        <v>12</v>
      </c>
      <c r="I101" s="31">
        <f>I102+Parameters!$G$8</f>
        <v>2</v>
      </c>
      <c r="J101" s="32" t="s">
        <v>2</v>
      </c>
      <c r="K101" s="33">
        <v>0</v>
      </c>
      <c r="L101" s="43">
        <f t="shared" si="23"/>
        <v>0</v>
      </c>
      <c r="M101"/>
      <c r="N101" s="34" t="s">
        <v>12</v>
      </c>
      <c r="O101" s="31">
        <f>O102+Parameters!$C$13</f>
        <v>3.8600000000000003</v>
      </c>
      <c r="P101" s="32" t="s">
        <v>2</v>
      </c>
      <c r="Q101" s="33">
        <v>0</v>
      </c>
      <c r="R101" s="43">
        <f t="shared" si="24"/>
        <v>0</v>
      </c>
      <c r="S101"/>
      <c r="T101" s="34" t="s">
        <v>12</v>
      </c>
      <c r="U101" s="31">
        <f>U102+Parameters!$G$13</f>
        <v>2.3299999999999996</v>
      </c>
      <c r="V101" s="32" t="s">
        <v>2</v>
      </c>
      <c r="W101" s="33">
        <v>0</v>
      </c>
      <c r="X101" s="43">
        <f t="shared" si="25"/>
        <v>0</v>
      </c>
    </row>
    <row r="102" spans="2:24" ht="18">
      <c r="B102" s="34" t="s">
        <v>13</v>
      </c>
      <c r="C102" s="31">
        <f>C103+Parameters!$C$8</f>
        <v>3.42</v>
      </c>
      <c r="D102" s="32" t="s">
        <v>2</v>
      </c>
      <c r="E102" s="33">
        <v>0</v>
      </c>
      <c r="F102" s="43">
        <f t="shared" si="22"/>
        <v>0</v>
      </c>
      <c r="G102"/>
      <c r="H102" s="34" t="s">
        <v>13</v>
      </c>
      <c r="I102" s="31">
        <f>I103+Parameters!$G$8</f>
        <v>1.9000000000000001</v>
      </c>
      <c r="J102" s="32" t="s">
        <v>2</v>
      </c>
      <c r="K102" s="33">
        <v>0</v>
      </c>
      <c r="L102" s="43">
        <f t="shared" si="23"/>
        <v>0</v>
      </c>
      <c r="M102"/>
      <c r="N102" s="34" t="s">
        <v>13</v>
      </c>
      <c r="O102" s="31">
        <f>O103+Parameters!$C$13</f>
        <v>3.74</v>
      </c>
      <c r="P102" s="32" t="s">
        <v>2</v>
      </c>
      <c r="Q102" s="33">
        <v>0</v>
      </c>
      <c r="R102" s="43">
        <f t="shared" si="24"/>
        <v>0</v>
      </c>
      <c r="S102"/>
      <c r="T102" s="34" t="s">
        <v>13</v>
      </c>
      <c r="U102" s="31">
        <f>U103+Parameters!$G$13</f>
        <v>2.2199999999999998</v>
      </c>
      <c r="V102" s="32" t="s">
        <v>2</v>
      </c>
      <c r="W102" s="33">
        <v>0</v>
      </c>
      <c r="X102" s="43">
        <f t="shared" si="25"/>
        <v>0</v>
      </c>
    </row>
    <row r="103" spans="2:24" ht="18">
      <c r="B103" s="34" t="s">
        <v>14</v>
      </c>
      <c r="C103" s="31">
        <f>C104+Parameters!$C$8</f>
        <v>3.31</v>
      </c>
      <c r="D103" s="32" t="s">
        <v>2</v>
      </c>
      <c r="E103" s="33">
        <v>0</v>
      </c>
      <c r="F103" s="43">
        <f>IF(E103&lt;=E104,0,1)</f>
        <v>0</v>
      </c>
      <c r="G103"/>
      <c r="H103" s="34" t="s">
        <v>14</v>
      </c>
      <c r="I103" s="31">
        <f>I104+Parameters!$G$8</f>
        <v>1.8</v>
      </c>
      <c r="J103" s="32" t="s">
        <v>2</v>
      </c>
      <c r="K103" s="33">
        <v>0</v>
      </c>
      <c r="L103" s="43">
        <f>IF(K103&lt;=K104,0,1)</f>
        <v>0</v>
      </c>
      <c r="M103"/>
      <c r="N103" s="34" t="s">
        <v>14</v>
      </c>
      <c r="O103" s="31">
        <f>O104+Parameters!$C$13</f>
        <v>3.62</v>
      </c>
      <c r="P103" s="32" t="s">
        <v>2</v>
      </c>
      <c r="Q103" s="33">
        <v>0</v>
      </c>
      <c r="R103" s="43">
        <f>IF(Q103&lt;=Q104,0,1)</f>
        <v>0</v>
      </c>
      <c r="S103"/>
      <c r="T103" s="34" t="s">
        <v>14</v>
      </c>
      <c r="U103" s="31">
        <f>U104+Parameters!$G$13</f>
        <v>2.11</v>
      </c>
      <c r="V103" s="32" t="s">
        <v>2</v>
      </c>
      <c r="W103" s="33">
        <v>0</v>
      </c>
      <c r="X103" s="43">
        <f>IF(W103&lt;=W104,0,1)</f>
        <v>0</v>
      </c>
    </row>
    <row r="104" spans="2:24" ht="18">
      <c r="B104" s="34" t="s">
        <v>15</v>
      </c>
      <c r="C104" s="31">
        <f>Parameters!C7</f>
        <v>3.2</v>
      </c>
      <c r="D104" s="32" t="s">
        <v>2</v>
      </c>
      <c r="E104" s="33">
        <v>0</v>
      </c>
      <c r="F104" s="43">
        <v>0</v>
      </c>
      <c r="G104"/>
      <c r="H104" s="34" t="s">
        <v>15</v>
      </c>
      <c r="I104" s="31">
        <f>Parameters!G7</f>
        <v>1.7</v>
      </c>
      <c r="J104" s="32" t="s">
        <v>2</v>
      </c>
      <c r="K104" s="33">
        <v>0</v>
      </c>
      <c r="L104" s="43">
        <v>0</v>
      </c>
      <c r="M104"/>
      <c r="N104" s="34" t="s">
        <v>15</v>
      </c>
      <c r="O104" s="31">
        <f>Parameters!C12</f>
        <v>3.5</v>
      </c>
      <c r="P104" s="32" t="s">
        <v>2</v>
      </c>
      <c r="Q104" s="33">
        <v>0</v>
      </c>
      <c r="R104" s="43">
        <v>0</v>
      </c>
      <c r="S104"/>
      <c r="T104" s="34" t="s">
        <v>15</v>
      </c>
      <c r="U104" s="31">
        <f>Parameters!G12</f>
        <v>2</v>
      </c>
      <c r="V104" s="32" t="s">
        <v>2</v>
      </c>
      <c r="W104" s="33">
        <v>0</v>
      </c>
      <c r="X104" s="43">
        <v>0</v>
      </c>
    </row>
    <row r="105" spans="1:17" ht="15">
      <c r="A105" s="4"/>
      <c r="N105" s="37"/>
      <c r="O105" s="38"/>
      <c r="P105" s="37"/>
      <c r="Q105" s="21"/>
    </row>
    <row r="106" spans="13:17" ht="15">
      <c r="M106"/>
      <c r="N106" s="2"/>
      <c r="O106" s="2"/>
      <c r="P106" s="2"/>
      <c r="Q106" s="1"/>
    </row>
    <row r="121" spans="1:5" ht="15">
      <c r="A121" s="12"/>
      <c r="B121" s="37"/>
      <c r="C121" s="38"/>
      <c r="D121" s="37"/>
      <c r="E121" s="21"/>
    </row>
    <row r="122" spans="1:5" ht="15">
      <c r="A122" s="12"/>
      <c r="B122" s="37"/>
      <c r="C122" s="38"/>
      <c r="D122" s="37"/>
      <c r="E122" s="21"/>
    </row>
    <row r="123" spans="1:5" ht="15">
      <c r="A123" s="12"/>
      <c r="B123" s="37"/>
      <c r="C123" s="38"/>
      <c r="D123" s="37"/>
      <c r="E123" s="21"/>
    </row>
  </sheetData>
  <sheetProtection formatCells="0" formatColumns="0" selectLockedCells="1" autoFilter="0" pivotTables="0" selectUnlockedCells="1"/>
  <mergeCells count="40">
    <mergeCell ref="N3:Q3"/>
    <mergeCell ref="T87:W87"/>
    <mergeCell ref="T24:W24"/>
    <mergeCell ref="T45:W45"/>
    <mergeCell ref="T3:W3"/>
    <mergeCell ref="M49:M51"/>
    <mergeCell ref="S49:S51"/>
    <mergeCell ref="N66:Q66"/>
    <mergeCell ref="T66:W66"/>
    <mergeCell ref="M7:M9"/>
    <mergeCell ref="G49:G51"/>
    <mergeCell ref="G70:G72"/>
    <mergeCell ref="S7:S9"/>
    <mergeCell ref="H24:K24"/>
    <mergeCell ref="A28:A30"/>
    <mergeCell ref="G28:G30"/>
    <mergeCell ref="M28:M30"/>
    <mergeCell ref="S28:S30"/>
    <mergeCell ref="G7:G9"/>
    <mergeCell ref="B24:E24"/>
    <mergeCell ref="M70:M72"/>
    <mergeCell ref="S70:S72"/>
    <mergeCell ref="B3:E3"/>
    <mergeCell ref="H3:K3"/>
    <mergeCell ref="A7:A9"/>
    <mergeCell ref="H87:K87"/>
    <mergeCell ref="B45:E45"/>
    <mergeCell ref="H45:K45"/>
    <mergeCell ref="A49:A51"/>
    <mergeCell ref="B87:E87"/>
    <mergeCell ref="N45:Q45"/>
    <mergeCell ref="N24:Q24"/>
    <mergeCell ref="A91:A93"/>
    <mergeCell ref="M91:M93"/>
    <mergeCell ref="S91:S93"/>
    <mergeCell ref="N87:Q87"/>
    <mergeCell ref="B66:E66"/>
    <mergeCell ref="H66:K66"/>
    <mergeCell ref="A70:A72"/>
    <mergeCell ref="G91:G93"/>
  </mergeCells>
  <conditionalFormatting sqref="F6:F20">
    <cfRule type="cellIs" priority="20" dxfId="0" operator="between" stopIfTrue="1">
      <formula>1</formula>
      <formula>2</formula>
    </cfRule>
  </conditionalFormatting>
  <conditionalFormatting sqref="L6:L20">
    <cfRule type="cellIs" priority="19" dxfId="0" operator="between" stopIfTrue="1">
      <formula>1</formula>
      <formula>2</formula>
    </cfRule>
  </conditionalFormatting>
  <conditionalFormatting sqref="R6:R20">
    <cfRule type="cellIs" priority="18" dxfId="0" operator="between" stopIfTrue="1">
      <formula>1</formula>
      <formula>2</formula>
    </cfRule>
  </conditionalFormatting>
  <conditionalFormatting sqref="X6:X20">
    <cfRule type="cellIs" priority="17" dxfId="0" operator="between" stopIfTrue="1">
      <formula>1</formula>
      <formula>2</formula>
    </cfRule>
  </conditionalFormatting>
  <conditionalFormatting sqref="F27:F41">
    <cfRule type="cellIs" priority="16" dxfId="0" operator="between" stopIfTrue="1">
      <formula>1</formula>
      <formula>2</formula>
    </cfRule>
  </conditionalFormatting>
  <conditionalFormatting sqref="L27:L41">
    <cfRule type="cellIs" priority="15" dxfId="0" operator="between" stopIfTrue="1">
      <formula>1</formula>
      <formula>2</formula>
    </cfRule>
  </conditionalFormatting>
  <conditionalFormatting sqref="R27:R41">
    <cfRule type="cellIs" priority="14" dxfId="0" operator="between" stopIfTrue="1">
      <formula>1</formula>
      <formula>2</formula>
    </cfRule>
  </conditionalFormatting>
  <conditionalFormatting sqref="X27:X41">
    <cfRule type="cellIs" priority="13" dxfId="0" operator="between" stopIfTrue="1">
      <formula>1</formula>
      <formula>2</formula>
    </cfRule>
  </conditionalFormatting>
  <conditionalFormatting sqref="F48:F62">
    <cfRule type="cellIs" priority="12" dxfId="0" operator="between" stopIfTrue="1">
      <formula>1</formula>
      <formula>2</formula>
    </cfRule>
  </conditionalFormatting>
  <conditionalFormatting sqref="L48:L62">
    <cfRule type="cellIs" priority="11" dxfId="0" operator="between" stopIfTrue="1">
      <formula>1</formula>
      <formula>2</formula>
    </cfRule>
  </conditionalFormatting>
  <conditionalFormatting sqref="R48:R62">
    <cfRule type="cellIs" priority="10" dxfId="0" operator="between" stopIfTrue="1">
      <formula>1</formula>
      <formula>2</formula>
    </cfRule>
  </conditionalFormatting>
  <conditionalFormatting sqref="X48:X62">
    <cfRule type="cellIs" priority="9" dxfId="0" operator="between" stopIfTrue="1">
      <formula>1</formula>
      <formula>2</formula>
    </cfRule>
  </conditionalFormatting>
  <conditionalFormatting sqref="F69:F83">
    <cfRule type="cellIs" priority="8" dxfId="0" operator="between" stopIfTrue="1">
      <formula>1</formula>
      <formula>2</formula>
    </cfRule>
  </conditionalFormatting>
  <conditionalFormatting sqref="L69:L83">
    <cfRule type="cellIs" priority="7" dxfId="0" operator="between" stopIfTrue="1">
      <formula>1</formula>
      <formula>2</formula>
    </cfRule>
  </conditionalFormatting>
  <conditionalFormatting sqref="R69:R83">
    <cfRule type="cellIs" priority="6" dxfId="0" operator="between" stopIfTrue="1">
      <formula>1</formula>
      <formula>2</formula>
    </cfRule>
  </conditionalFormatting>
  <conditionalFormatting sqref="X69:X83">
    <cfRule type="cellIs" priority="5" dxfId="0" operator="between" stopIfTrue="1">
      <formula>1</formula>
      <formula>2</formula>
    </cfRule>
  </conditionalFormatting>
  <conditionalFormatting sqref="F90:F104">
    <cfRule type="cellIs" priority="4" dxfId="0" operator="between" stopIfTrue="1">
      <formula>1</formula>
      <formula>2</formula>
    </cfRule>
  </conditionalFormatting>
  <conditionalFormatting sqref="L90:L104">
    <cfRule type="cellIs" priority="3" dxfId="0" operator="between" stopIfTrue="1">
      <formula>1</formula>
      <formula>2</formula>
    </cfRule>
  </conditionalFormatting>
  <conditionalFormatting sqref="R90:R104">
    <cfRule type="cellIs" priority="2" dxfId="0" operator="between" stopIfTrue="1">
      <formula>1</formula>
      <formula>2</formula>
    </cfRule>
  </conditionalFormatting>
  <conditionalFormatting sqref="X90:X104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23"/>
  <sheetViews>
    <sheetView zoomScalePageLayoutView="0" workbookViewId="0" topLeftCell="A1">
      <selection activeCell="AE6" sqref="AE6"/>
    </sheetView>
  </sheetViews>
  <sheetFormatPr defaultColWidth="9.140625" defaultRowHeight="15"/>
  <cols>
    <col min="1" max="1" width="13.00390625" style="0" customWidth="1"/>
    <col min="2" max="2" width="3.140625" style="2" bestFit="1" customWidth="1"/>
    <col min="3" max="3" width="5.7109375" style="2" customWidth="1"/>
    <col min="4" max="4" width="2.7109375" style="2" customWidth="1"/>
    <col min="5" max="5" width="13.7109375" style="0" customWidth="1"/>
    <col min="6" max="7" width="11.7109375" style="12" customWidth="1"/>
    <col min="8" max="8" width="3.140625" style="12" customWidth="1"/>
    <col min="9" max="9" width="7.140625" style="12" customWidth="1"/>
    <col min="10" max="10" width="2.7109375" style="12" customWidth="1"/>
    <col min="11" max="11" width="12.57421875" style="12" bestFit="1" customWidth="1"/>
    <col min="12" max="13" width="11.7109375" style="12" customWidth="1"/>
    <col min="14" max="14" width="3.7109375" style="12" customWidth="1"/>
    <col min="15" max="15" width="7.8515625" style="12" customWidth="1"/>
    <col min="16" max="16" width="2.140625" style="12" customWidth="1"/>
    <col min="17" max="17" width="12.57421875" style="12" bestFit="1" customWidth="1"/>
    <col min="18" max="19" width="11.7109375" style="12" customWidth="1"/>
    <col min="20" max="20" width="4.28125" style="12" customWidth="1"/>
    <col min="21" max="21" width="6.7109375" style="12" customWidth="1"/>
    <col min="22" max="22" width="3.28125" style="12" customWidth="1"/>
    <col min="23" max="23" width="12.57421875" style="12" bestFit="1" customWidth="1"/>
    <col min="24" max="24" width="11.7109375" style="12" customWidth="1"/>
    <col min="25" max="25" width="10.7109375" style="0" customWidth="1"/>
    <col min="26" max="26" width="5.28125" style="2" customWidth="1"/>
    <col min="27" max="27" width="11.00390625" style="2" customWidth="1"/>
    <col min="28" max="28" width="9.8515625" style="2" bestFit="1" customWidth="1"/>
    <col min="29" max="29" width="11.28125" style="0" customWidth="1"/>
    <col min="30" max="30" width="10.140625" style="0" customWidth="1"/>
    <col min="31" max="31" width="10.421875" style="0" customWidth="1"/>
    <col min="32" max="34" width="11.7109375" style="2" customWidth="1"/>
    <col min="35" max="35" width="11.7109375" style="0" customWidth="1"/>
    <col min="36" max="36" width="11.7109375" style="12" customWidth="1"/>
    <col min="37" max="37" width="11.7109375" style="0" customWidth="1"/>
    <col min="38" max="40" width="11.7109375" style="2" customWidth="1"/>
    <col min="41" max="41" width="13.7109375" style="0" customWidth="1"/>
  </cols>
  <sheetData>
    <row r="1" spans="1:24" ht="18.75">
      <c r="A1" s="41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6" ht="15.75">
      <c r="A2" s="6" t="s">
        <v>16</v>
      </c>
      <c r="F2" s="39"/>
    </row>
    <row r="3" spans="2:36" ht="15.75">
      <c r="B3" s="69" t="s">
        <v>4</v>
      </c>
      <c r="C3" s="69"/>
      <c r="D3" s="69"/>
      <c r="E3" s="69"/>
      <c r="F3" s="20"/>
      <c r="G3" s="4"/>
      <c r="H3" s="69" t="s">
        <v>20</v>
      </c>
      <c r="I3" s="69"/>
      <c r="J3" s="69"/>
      <c r="K3" s="69"/>
      <c r="L3" s="20"/>
      <c r="N3" s="69" t="str">
        <f>B3</f>
        <v>Bundled capacity A-B</v>
      </c>
      <c r="O3" s="69"/>
      <c r="P3" s="69"/>
      <c r="Q3" s="69"/>
      <c r="R3" s="20"/>
      <c r="T3" s="69" t="str">
        <f>H3</f>
        <v>Bundled capacity B-C</v>
      </c>
      <c r="U3" s="69"/>
      <c r="V3" s="69"/>
      <c r="W3" s="69"/>
      <c r="X3" s="20"/>
      <c r="Y3" s="6" t="str">
        <f>A2</f>
        <v>Shipper 2</v>
      </c>
      <c r="AJ3" s="20"/>
    </row>
    <row r="4" spans="7:23" ht="15">
      <c r="G4"/>
      <c r="H4" s="2"/>
      <c r="I4" s="2"/>
      <c r="J4" s="2"/>
      <c r="K4"/>
      <c r="N4" s="37"/>
      <c r="O4" s="38"/>
      <c r="P4" s="37"/>
      <c r="Q4" s="21"/>
      <c r="S4"/>
      <c r="T4" s="2"/>
      <c r="U4" s="2"/>
      <c r="V4" s="2"/>
      <c r="W4" s="1"/>
    </row>
    <row r="5" spans="5:32" ht="45">
      <c r="E5" s="24" t="s">
        <v>48</v>
      </c>
      <c r="F5" s="42" t="s">
        <v>49</v>
      </c>
      <c r="G5"/>
      <c r="H5" s="2"/>
      <c r="I5" s="2"/>
      <c r="J5" s="2"/>
      <c r="K5" s="24" t="s">
        <v>48</v>
      </c>
      <c r="L5" s="42" t="s">
        <v>49</v>
      </c>
      <c r="N5" s="37"/>
      <c r="O5" s="38"/>
      <c r="P5" s="37"/>
      <c r="Q5" s="24" t="s">
        <v>48</v>
      </c>
      <c r="R5" s="42" t="s">
        <v>49</v>
      </c>
      <c r="S5"/>
      <c r="T5" s="2"/>
      <c r="U5" s="2"/>
      <c r="V5" s="2"/>
      <c r="W5" s="24" t="s">
        <v>48</v>
      </c>
      <c r="X5" s="42" t="s">
        <v>49</v>
      </c>
      <c r="Y5" s="55"/>
      <c r="Z5" s="56" t="s">
        <v>65</v>
      </c>
      <c r="AA5" s="57" t="s">
        <v>73</v>
      </c>
      <c r="AB5" s="57" t="s">
        <v>74</v>
      </c>
      <c r="AC5" s="57" t="s">
        <v>75</v>
      </c>
      <c r="AD5" s="57" t="s">
        <v>76</v>
      </c>
      <c r="AE5" s="58" t="s">
        <v>71</v>
      </c>
      <c r="AF5" s="58" t="s">
        <v>72</v>
      </c>
    </row>
    <row r="6" spans="1:36" ht="18">
      <c r="A6" s="22" t="s">
        <v>35</v>
      </c>
      <c r="B6" s="34" t="s">
        <v>34</v>
      </c>
      <c r="C6" s="31">
        <f>C7+Parameters!$C$8</f>
        <v>4.740000000000001</v>
      </c>
      <c r="D6" s="32" t="s">
        <v>2</v>
      </c>
      <c r="E6" s="33">
        <v>0</v>
      </c>
      <c r="F6" s="43">
        <f aca="true" t="shared" si="0" ref="F6:F18">IF(E6&lt;=E7,0,1)</f>
        <v>0</v>
      </c>
      <c r="G6" s="22" t="str">
        <f>A6</f>
        <v>Year 1</v>
      </c>
      <c r="H6" s="34" t="s">
        <v>34</v>
      </c>
      <c r="I6" s="31">
        <f>I7+Parameters!$G$8</f>
        <v>3.100000000000001</v>
      </c>
      <c r="J6" s="32" t="s">
        <v>2</v>
      </c>
      <c r="K6" s="33">
        <v>0</v>
      </c>
      <c r="L6" s="43">
        <f aca="true" t="shared" si="1" ref="L6:L18">IF(K6&lt;=K7,0,1)</f>
        <v>0</v>
      </c>
      <c r="M6" s="22" t="s">
        <v>36</v>
      </c>
      <c r="N6" s="34" t="s">
        <v>34</v>
      </c>
      <c r="O6" s="31">
        <f>O7+Parameters!$C$13</f>
        <v>5.1800000000000015</v>
      </c>
      <c r="P6" s="32" t="s">
        <v>2</v>
      </c>
      <c r="Q6" s="33">
        <v>0</v>
      </c>
      <c r="R6" s="43">
        <f aca="true" t="shared" si="2" ref="R6:R18">IF(Q6&lt;=Q7,0,1)</f>
        <v>0</v>
      </c>
      <c r="S6" s="15" t="str">
        <f>M6</f>
        <v>Year 2</v>
      </c>
      <c r="T6" s="34" t="s">
        <v>34</v>
      </c>
      <c r="U6" s="31">
        <f>U7+Parameters!$G$13</f>
        <v>3.5399999999999983</v>
      </c>
      <c r="V6" s="32" t="s">
        <v>2</v>
      </c>
      <c r="W6" s="33">
        <v>0</v>
      </c>
      <c r="X6" s="43">
        <f aca="true" t="shared" si="3" ref="X6:X18">IF(W6&lt;=W7,0,1)</f>
        <v>0</v>
      </c>
      <c r="Y6" s="54" t="s">
        <v>67</v>
      </c>
      <c r="Z6" s="45" t="s">
        <v>50</v>
      </c>
      <c r="AA6" s="59">
        <f>C6*E6</f>
        <v>0</v>
      </c>
      <c r="AB6" s="59">
        <f>I6*K6</f>
        <v>0</v>
      </c>
      <c r="AC6" s="59">
        <f>O6*Q6</f>
        <v>0</v>
      </c>
      <c r="AD6" s="59">
        <f>U6*W6</f>
        <v>0</v>
      </c>
      <c r="AE6" s="60">
        <f>SUM(AA6:AB6)</f>
        <v>0</v>
      </c>
      <c r="AF6" s="60">
        <f>SUM(AC6:AD6)</f>
        <v>0</v>
      </c>
      <c r="AJ6" s="19"/>
    </row>
    <row r="7" spans="1:36" ht="18" customHeight="1">
      <c r="A7" s="70" t="s">
        <v>5</v>
      </c>
      <c r="B7" s="34" t="s">
        <v>33</v>
      </c>
      <c r="C7" s="31">
        <f>C8+Parameters!$C$8</f>
        <v>4.630000000000001</v>
      </c>
      <c r="D7" s="32" t="s">
        <v>2</v>
      </c>
      <c r="E7" s="33">
        <v>0</v>
      </c>
      <c r="F7" s="43">
        <f t="shared" si="0"/>
        <v>0</v>
      </c>
      <c r="G7" s="71" t="s">
        <v>5</v>
      </c>
      <c r="H7" s="34" t="s">
        <v>33</v>
      </c>
      <c r="I7" s="31">
        <f>I8+Parameters!$G$8</f>
        <v>3.000000000000001</v>
      </c>
      <c r="J7" s="32" t="s">
        <v>2</v>
      </c>
      <c r="K7" s="33">
        <v>0</v>
      </c>
      <c r="L7" s="43">
        <f t="shared" si="1"/>
        <v>0</v>
      </c>
      <c r="M7" s="71" t="s">
        <v>5</v>
      </c>
      <c r="N7" s="34" t="s">
        <v>33</v>
      </c>
      <c r="O7" s="31">
        <f>O8+Parameters!$C$13</f>
        <v>5.060000000000001</v>
      </c>
      <c r="P7" s="32" t="s">
        <v>2</v>
      </c>
      <c r="Q7" s="33">
        <v>0</v>
      </c>
      <c r="R7" s="43">
        <f t="shared" si="2"/>
        <v>0</v>
      </c>
      <c r="S7" s="71" t="s">
        <v>5</v>
      </c>
      <c r="T7" s="34" t="s">
        <v>33</v>
      </c>
      <c r="U7" s="31">
        <f>U8+Parameters!$G$13</f>
        <v>3.4299999999999984</v>
      </c>
      <c r="V7" s="32" t="s">
        <v>2</v>
      </c>
      <c r="W7" s="33">
        <v>0</v>
      </c>
      <c r="X7" s="43">
        <f t="shared" si="3"/>
        <v>0</v>
      </c>
      <c r="Y7" s="52"/>
      <c r="Z7" s="45" t="s">
        <v>51</v>
      </c>
      <c r="AA7" s="59">
        <f aca="true" t="shared" si="4" ref="AA7:AA20">C7*E7</f>
        <v>0</v>
      </c>
      <c r="AB7" s="59">
        <f aca="true" t="shared" si="5" ref="AB7:AB20">I7*K7</f>
        <v>0</v>
      </c>
      <c r="AC7" s="59">
        <f aca="true" t="shared" si="6" ref="AC7:AC20">O7*Q7</f>
        <v>0</v>
      </c>
      <c r="AD7" s="59">
        <f aca="true" t="shared" si="7" ref="AD7:AD20">U7*W7</f>
        <v>0</v>
      </c>
      <c r="AE7" s="60">
        <f aca="true" t="shared" si="8" ref="AE7:AE20">SUM(AA7:AB7)</f>
        <v>0</v>
      </c>
      <c r="AF7" s="60">
        <f aca="true" t="shared" si="9" ref="AF7:AF20">SUM(AC7:AD7)</f>
        <v>0</v>
      </c>
      <c r="AJ7" s="21"/>
    </row>
    <row r="8" spans="1:36" ht="18" customHeight="1">
      <c r="A8" s="70"/>
      <c r="B8" s="34" t="s">
        <v>32</v>
      </c>
      <c r="C8" s="31">
        <f>C9+Parameters!$C$8</f>
        <v>4.5200000000000005</v>
      </c>
      <c r="D8" s="32" t="s">
        <v>2</v>
      </c>
      <c r="E8" s="33">
        <v>0</v>
      </c>
      <c r="F8" s="43">
        <f t="shared" si="0"/>
        <v>0</v>
      </c>
      <c r="G8" s="72"/>
      <c r="H8" s="34" t="s">
        <v>32</v>
      </c>
      <c r="I8" s="31">
        <f>I9+Parameters!$G$8</f>
        <v>2.900000000000001</v>
      </c>
      <c r="J8" s="32" t="s">
        <v>2</v>
      </c>
      <c r="K8" s="33">
        <v>0</v>
      </c>
      <c r="L8" s="43">
        <f t="shared" si="1"/>
        <v>0</v>
      </c>
      <c r="M8" s="72"/>
      <c r="N8" s="34" t="s">
        <v>32</v>
      </c>
      <c r="O8" s="31">
        <f>O9+Parameters!$C$13</f>
        <v>4.940000000000001</v>
      </c>
      <c r="P8" s="32" t="s">
        <v>2</v>
      </c>
      <c r="Q8" s="33">
        <v>0</v>
      </c>
      <c r="R8" s="43">
        <f t="shared" si="2"/>
        <v>0</v>
      </c>
      <c r="S8" s="72"/>
      <c r="T8" s="34" t="s">
        <v>32</v>
      </c>
      <c r="U8" s="31">
        <f>U9+Parameters!$G$13</f>
        <v>3.3199999999999985</v>
      </c>
      <c r="V8" s="32" t="s">
        <v>2</v>
      </c>
      <c r="W8" s="33">
        <v>0</v>
      </c>
      <c r="X8" s="43">
        <f t="shared" si="3"/>
        <v>0</v>
      </c>
      <c r="Y8" s="53"/>
      <c r="Z8" s="45" t="s">
        <v>52</v>
      </c>
      <c r="AA8" s="59">
        <f t="shared" si="4"/>
        <v>0</v>
      </c>
      <c r="AB8" s="59">
        <f t="shared" si="5"/>
        <v>0</v>
      </c>
      <c r="AC8" s="59">
        <f t="shared" si="6"/>
        <v>0</v>
      </c>
      <c r="AD8" s="59">
        <f t="shared" si="7"/>
        <v>0</v>
      </c>
      <c r="AE8" s="60">
        <f t="shared" si="8"/>
        <v>0</v>
      </c>
      <c r="AF8" s="60">
        <f t="shared" si="9"/>
        <v>0</v>
      </c>
      <c r="AJ8" s="21"/>
    </row>
    <row r="9" spans="1:36" ht="18">
      <c r="A9" s="70"/>
      <c r="B9" s="34" t="s">
        <v>31</v>
      </c>
      <c r="C9" s="31">
        <f>C10+Parameters!$C$8</f>
        <v>4.41</v>
      </c>
      <c r="D9" s="32" t="s">
        <v>2</v>
      </c>
      <c r="E9" s="33">
        <v>0</v>
      </c>
      <c r="F9" s="43">
        <f t="shared" si="0"/>
        <v>0</v>
      </c>
      <c r="G9" s="73"/>
      <c r="H9" s="34" t="s">
        <v>31</v>
      </c>
      <c r="I9" s="31">
        <f>I10+Parameters!$G$8</f>
        <v>2.8000000000000007</v>
      </c>
      <c r="J9" s="32" t="s">
        <v>2</v>
      </c>
      <c r="K9" s="33">
        <v>0</v>
      </c>
      <c r="L9" s="43">
        <f t="shared" si="1"/>
        <v>0</v>
      </c>
      <c r="M9" s="73"/>
      <c r="N9" s="34" t="s">
        <v>31</v>
      </c>
      <c r="O9" s="31">
        <f>O10+Parameters!$C$13</f>
        <v>4.820000000000001</v>
      </c>
      <c r="P9" s="32" t="s">
        <v>2</v>
      </c>
      <c r="Q9" s="33">
        <v>0</v>
      </c>
      <c r="R9" s="43">
        <f t="shared" si="2"/>
        <v>0</v>
      </c>
      <c r="S9" s="73"/>
      <c r="T9" s="34" t="s">
        <v>31</v>
      </c>
      <c r="U9" s="31">
        <f>U10+Parameters!$G$13</f>
        <v>3.2099999999999986</v>
      </c>
      <c r="V9" s="32" t="s">
        <v>2</v>
      </c>
      <c r="W9" s="33">
        <v>0</v>
      </c>
      <c r="X9" s="43">
        <f t="shared" si="3"/>
        <v>0</v>
      </c>
      <c r="Y9" s="50" t="s">
        <v>68</v>
      </c>
      <c r="Z9" s="45" t="s">
        <v>53</v>
      </c>
      <c r="AA9" s="61">
        <f t="shared" si="4"/>
        <v>0</v>
      </c>
      <c r="AB9" s="61">
        <f t="shared" si="5"/>
        <v>0</v>
      </c>
      <c r="AC9" s="61">
        <f t="shared" si="6"/>
        <v>0</v>
      </c>
      <c r="AD9" s="61">
        <f t="shared" si="7"/>
        <v>0</v>
      </c>
      <c r="AE9" s="60">
        <f t="shared" si="8"/>
        <v>0</v>
      </c>
      <c r="AF9" s="60">
        <f t="shared" si="9"/>
        <v>0</v>
      </c>
      <c r="AJ9" s="21"/>
    </row>
    <row r="10" spans="1:36" ht="18">
      <c r="A10" s="8">
        <f>Parameters!C6</f>
        <v>600000</v>
      </c>
      <c r="B10" s="34" t="s">
        <v>30</v>
      </c>
      <c r="C10" s="31">
        <f>C11+Parameters!$C$8</f>
        <v>4.3</v>
      </c>
      <c r="D10" s="32" t="s">
        <v>2</v>
      </c>
      <c r="E10" s="33">
        <v>0</v>
      </c>
      <c r="F10" s="43">
        <f t="shared" si="0"/>
        <v>0</v>
      </c>
      <c r="G10" s="11">
        <f>Parameters!G6</f>
        <v>450000</v>
      </c>
      <c r="H10" s="34" t="s">
        <v>30</v>
      </c>
      <c r="I10" s="31">
        <f>I11+Parameters!$G$8</f>
        <v>2.7000000000000006</v>
      </c>
      <c r="J10" s="32" t="s">
        <v>2</v>
      </c>
      <c r="K10" s="33">
        <v>0</v>
      </c>
      <c r="L10" s="43">
        <f t="shared" si="1"/>
        <v>0</v>
      </c>
      <c r="M10" s="11">
        <f>Parameters!C11</f>
        <v>800000</v>
      </c>
      <c r="N10" s="34" t="s">
        <v>30</v>
      </c>
      <c r="O10" s="31">
        <f>O11+Parameters!$C$13</f>
        <v>4.700000000000001</v>
      </c>
      <c r="P10" s="32" t="s">
        <v>2</v>
      </c>
      <c r="Q10" s="33">
        <v>0</v>
      </c>
      <c r="R10" s="43">
        <f t="shared" si="2"/>
        <v>0</v>
      </c>
      <c r="S10" s="11">
        <f>Parameters!G11</f>
        <v>550000</v>
      </c>
      <c r="T10" s="34" t="s">
        <v>30</v>
      </c>
      <c r="U10" s="31">
        <f>U11+Parameters!$G$13</f>
        <v>3.0999999999999988</v>
      </c>
      <c r="V10" s="32" t="s">
        <v>2</v>
      </c>
      <c r="W10" s="33">
        <v>0</v>
      </c>
      <c r="X10" s="43">
        <f t="shared" si="3"/>
        <v>0</v>
      </c>
      <c r="Y10" s="46"/>
      <c r="Z10" s="45" t="s">
        <v>54</v>
      </c>
      <c r="AA10" s="61">
        <f t="shared" si="4"/>
        <v>0</v>
      </c>
      <c r="AB10" s="61">
        <f t="shared" si="5"/>
        <v>0</v>
      </c>
      <c r="AC10" s="61">
        <f t="shared" si="6"/>
        <v>0</v>
      </c>
      <c r="AD10" s="61">
        <f t="shared" si="7"/>
        <v>0</v>
      </c>
      <c r="AE10" s="60">
        <f t="shared" si="8"/>
        <v>0</v>
      </c>
      <c r="AF10" s="60">
        <f t="shared" si="9"/>
        <v>0</v>
      </c>
      <c r="AJ10" s="21"/>
    </row>
    <row r="11" spans="1:36" ht="18">
      <c r="A11" s="35"/>
      <c r="B11" s="34" t="s">
        <v>7</v>
      </c>
      <c r="C11" s="31">
        <f>C12+Parameters!$C$8</f>
        <v>4.1899999999999995</v>
      </c>
      <c r="D11" s="32" t="s">
        <v>2</v>
      </c>
      <c r="E11" s="33">
        <v>0</v>
      </c>
      <c r="F11" s="43">
        <f t="shared" si="0"/>
        <v>0</v>
      </c>
      <c r="G11" s="36"/>
      <c r="H11" s="34" t="s">
        <v>7</v>
      </c>
      <c r="I11" s="31">
        <f>I12+Parameters!$G$8</f>
        <v>2.6000000000000005</v>
      </c>
      <c r="J11" s="32" t="s">
        <v>2</v>
      </c>
      <c r="K11" s="33">
        <v>0</v>
      </c>
      <c r="L11" s="43">
        <f t="shared" si="1"/>
        <v>0</v>
      </c>
      <c r="M11"/>
      <c r="N11" s="34" t="s">
        <v>7</v>
      </c>
      <c r="O11" s="31">
        <f>O12+Parameters!$C$13</f>
        <v>4.580000000000001</v>
      </c>
      <c r="P11" s="32" t="s">
        <v>2</v>
      </c>
      <c r="Q11" s="33">
        <v>0</v>
      </c>
      <c r="R11" s="43">
        <f t="shared" si="2"/>
        <v>0</v>
      </c>
      <c r="S11"/>
      <c r="T11" s="34" t="s">
        <v>7</v>
      </c>
      <c r="U11" s="31">
        <f>U12+Parameters!$G$13</f>
        <v>2.989999999999999</v>
      </c>
      <c r="V11" s="32" t="s">
        <v>2</v>
      </c>
      <c r="W11" s="33">
        <v>0</v>
      </c>
      <c r="X11" s="43">
        <f t="shared" si="3"/>
        <v>0</v>
      </c>
      <c r="Y11" s="47"/>
      <c r="Z11" s="45" t="s">
        <v>55</v>
      </c>
      <c r="AA11" s="61">
        <f t="shared" si="4"/>
        <v>0</v>
      </c>
      <c r="AB11" s="61">
        <f t="shared" si="5"/>
        <v>0</v>
      </c>
      <c r="AC11" s="61">
        <f t="shared" si="6"/>
        <v>0</v>
      </c>
      <c r="AD11" s="61">
        <f t="shared" si="7"/>
        <v>0</v>
      </c>
      <c r="AE11" s="60">
        <f t="shared" si="8"/>
        <v>0</v>
      </c>
      <c r="AF11" s="60">
        <f t="shared" si="9"/>
        <v>0</v>
      </c>
      <c r="AJ11" s="21"/>
    </row>
    <row r="12" spans="1:36" ht="18">
      <c r="A12" s="35"/>
      <c r="B12" s="34" t="s">
        <v>8</v>
      </c>
      <c r="C12" s="31">
        <f>C13+Parameters!$C$8</f>
        <v>4.079999999999999</v>
      </c>
      <c r="D12" s="32" t="s">
        <v>2</v>
      </c>
      <c r="E12" s="33">
        <v>0</v>
      </c>
      <c r="F12" s="43">
        <f t="shared" si="0"/>
        <v>0</v>
      </c>
      <c r="G12" s="36"/>
      <c r="H12" s="34" t="s">
        <v>8</v>
      </c>
      <c r="I12" s="31">
        <f>I13+Parameters!$G$8</f>
        <v>2.5000000000000004</v>
      </c>
      <c r="J12" s="32" t="s">
        <v>2</v>
      </c>
      <c r="K12" s="33">
        <v>0</v>
      </c>
      <c r="L12" s="43">
        <f t="shared" si="1"/>
        <v>0</v>
      </c>
      <c r="M12"/>
      <c r="N12" s="34" t="s">
        <v>8</v>
      </c>
      <c r="O12" s="31">
        <f>O13+Parameters!$C$13</f>
        <v>4.460000000000001</v>
      </c>
      <c r="P12" s="32" t="s">
        <v>2</v>
      </c>
      <c r="Q12" s="33">
        <v>0</v>
      </c>
      <c r="R12" s="43">
        <f t="shared" si="2"/>
        <v>0</v>
      </c>
      <c r="S12"/>
      <c r="T12" s="34" t="s">
        <v>8</v>
      </c>
      <c r="U12" s="31">
        <f>U13+Parameters!$G$13</f>
        <v>2.879999999999999</v>
      </c>
      <c r="V12" s="32" t="s">
        <v>2</v>
      </c>
      <c r="W12" s="33">
        <v>0</v>
      </c>
      <c r="X12" s="43">
        <f t="shared" si="3"/>
        <v>0</v>
      </c>
      <c r="Y12" s="50" t="s">
        <v>69</v>
      </c>
      <c r="Z12" s="45" t="s">
        <v>56</v>
      </c>
      <c r="AA12" s="61">
        <f t="shared" si="4"/>
        <v>0</v>
      </c>
      <c r="AB12" s="61">
        <f t="shared" si="5"/>
        <v>0</v>
      </c>
      <c r="AC12" s="61">
        <f t="shared" si="6"/>
        <v>0</v>
      </c>
      <c r="AD12" s="61">
        <f t="shared" si="7"/>
        <v>0</v>
      </c>
      <c r="AE12" s="60">
        <f t="shared" si="8"/>
        <v>0</v>
      </c>
      <c r="AF12" s="60">
        <f t="shared" si="9"/>
        <v>0</v>
      </c>
      <c r="AJ12" s="21"/>
    </row>
    <row r="13" spans="1:36" ht="18">
      <c r="A13" s="35"/>
      <c r="B13" s="34" t="s">
        <v>25</v>
      </c>
      <c r="C13" s="31">
        <f>C14+Parameters!$C$8</f>
        <v>3.9699999999999993</v>
      </c>
      <c r="D13" s="32" t="s">
        <v>2</v>
      </c>
      <c r="E13" s="33">
        <v>0</v>
      </c>
      <c r="F13" s="43">
        <f t="shared" si="0"/>
        <v>0</v>
      </c>
      <c r="G13" s="36"/>
      <c r="H13" s="34" t="s">
        <v>25</v>
      </c>
      <c r="I13" s="31">
        <f>I14+Parameters!$G$8</f>
        <v>2.4000000000000004</v>
      </c>
      <c r="J13" s="32" t="s">
        <v>2</v>
      </c>
      <c r="K13" s="33">
        <v>0</v>
      </c>
      <c r="L13" s="43">
        <f t="shared" si="1"/>
        <v>0</v>
      </c>
      <c r="M13"/>
      <c r="N13" s="34" t="s">
        <v>25</v>
      </c>
      <c r="O13" s="31">
        <f>O14+Parameters!$C$13</f>
        <v>4.340000000000001</v>
      </c>
      <c r="P13" s="32" t="s">
        <v>2</v>
      </c>
      <c r="Q13" s="33">
        <v>0</v>
      </c>
      <c r="R13" s="43">
        <f t="shared" si="2"/>
        <v>0</v>
      </c>
      <c r="S13"/>
      <c r="T13" s="34" t="s">
        <v>25</v>
      </c>
      <c r="U13" s="31">
        <f>U14+Parameters!$G$13</f>
        <v>2.769999999999999</v>
      </c>
      <c r="V13" s="32" t="s">
        <v>2</v>
      </c>
      <c r="W13" s="33">
        <v>0</v>
      </c>
      <c r="X13" s="43">
        <f t="shared" si="3"/>
        <v>0</v>
      </c>
      <c r="Y13" s="46"/>
      <c r="Z13" s="45" t="s">
        <v>57</v>
      </c>
      <c r="AA13" s="61">
        <f t="shared" si="4"/>
        <v>0</v>
      </c>
      <c r="AB13" s="61">
        <f t="shared" si="5"/>
        <v>0</v>
      </c>
      <c r="AC13" s="61">
        <f t="shared" si="6"/>
        <v>0</v>
      </c>
      <c r="AD13" s="61">
        <f t="shared" si="7"/>
        <v>0</v>
      </c>
      <c r="AE13" s="60">
        <f t="shared" si="8"/>
        <v>0</v>
      </c>
      <c r="AF13" s="60">
        <f t="shared" si="9"/>
        <v>0</v>
      </c>
      <c r="AJ13" s="21"/>
    </row>
    <row r="14" spans="1:36" ht="18">
      <c r="A14" s="35"/>
      <c r="B14" s="34" t="s">
        <v>9</v>
      </c>
      <c r="C14" s="31">
        <f>C15+Parameters!$C$8</f>
        <v>3.8599999999999994</v>
      </c>
      <c r="D14" s="32" t="s">
        <v>2</v>
      </c>
      <c r="E14" s="33">
        <v>0</v>
      </c>
      <c r="F14" s="43">
        <f t="shared" si="0"/>
        <v>0</v>
      </c>
      <c r="G14" s="36"/>
      <c r="H14" s="34" t="s">
        <v>9</v>
      </c>
      <c r="I14" s="31">
        <f>I15+Parameters!$G$8</f>
        <v>2.3000000000000003</v>
      </c>
      <c r="J14" s="32" t="s">
        <v>2</v>
      </c>
      <c r="K14" s="33">
        <v>0</v>
      </c>
      <c r="L14" s="43">
        <f t="shared" si="1"/>
        <v>0</v>
      </c>
      <c r="M14"/>
      <c r="N14" s="34" t="s">
        <v>9</v>
      </c>
      <c r="O14" s="31">
        <f>O15+Parameters!$C$13</f>
        <v>4.220000000000001</v>
      </c>
      <c r="P14" s="32" t="s">
        <v>2</v>
      </c>
      <c r="Q14" s="33">
        <v>0</v>
      </c>
      <c r="R14" s="43">
        <f t="shared" si="2"/>
        <v>0</v>
      </c>
      <c r="S14"/>
      <c r="T14" s="34" t="s">
        <v>9</v>
      </c>
      <c r="U14" s="31">
        <f>U15+Parameters!$G$13</f>
        <v>2.6599999999999993</v>
      </c>
      <c r="V14" s="32" t="s">
        <v>2</v>
      </c>
      <c r="W14" s="33">
        <v>0</v>
      </c>
      <c r="X14" s="43">
        <f t="shared" si="3"/>
        <v>0</v>
      </c>
      <c r="Y14" s="47"/>
      <c r="Z14" s="45" t="s">
        <v>58</v>
      </c>
      <c r="AA14" s="61">
        <f t="shared" si="4"/>
        <v>0</v>
      </c>
      <c r="AB14" s="61">
        <f t="shared" si="5"/>
        <v>0</v>
      </c>
      <c r="AC14" s="61">
        <f t="shared" si="6"/>
        <v>0</v>
      </c>
      <c r="AD14" s="61">
        <f t="shared" si="7"/>
        <v>0</v>
      </c>
      <c r="AE14" s="60">
        <f t="shared" si="8"/>
        <v>0</v>
      </c>
      <c r="AF14" s="60">
        <f t="shared" si="9"/>
        <v>0</v>
      </c>
      <c r="AJ14" s="21"/>
    </row>
    <row r="15" spans="1:36" ht="18">
      <c r="A15" s="35"/>
      <c r="B15" s="34" t="s">
        <v>10</v>
      </c>
      <c r="C15" s="31">
        <f>C16+Parameters!$C$8</f>
        <v>3.7499999999999996</v>
      </c>
      <c r="D15" s="32" t="s">
        <v>2</v>
      </c>
      <c r="E15" s="33">
        <v>0</v>
      </c>
      <c r="F15" s="43">
        <f t="shared" si="0"/>
        <v>0</v>
      </c>
      <c r="G15" s="36"/>
      <c r="H15" s="34" t="s">
        <v>10</v>
      </c>
      <c r="I15" s="31">
        <f>I16+Parameters!$G$8</f>
        <v>2.2</v>
      </c>
      <c r="J15" s="32" t="s">
        <v>2</v>
      </c>
      <c r="K15" s="33">
        <v>0</v>
      </c>
      <c r="L15" s="43">
        <f t="shared" si="1"/>
        <v>0</v>
      </c>
      <c r="M15"/>
      <c r="N15" s="34" t="s">
        <v>10</v>
      </c>
      <c r="O15" s="31">
        <f>O16+Parameters!$C$13</f>
        <v>4.1000000000000005</v>
      </c>
      <c r="P15" s="32" t="s">
        <v>2</v>
      </c>
      <c r="Q15" s="33">
        <v>0</v>
      </c>
      <c r="R15" s="43">
        <f t="shared" si="2"/>
        <v>0</v>
      </c>
      <c r="S15"/>
      <c r="T15" s="34" t="s">
        <v>10</v>
      </c>
      <c r="U15" s="31">
        <f>U16+Parameters!$G$13</f>
        <v>2.5499999999999994</v>
      </c>
      <c r="V15" s="32" t="s">
        <v>2</v>
      </c>
      <c r="W15" s="33">
        <v>0</v>
      </c>
      <c r="X15" s="43">
        <f t="shared" si="3"/>
        <v>0</v>
      </c>
      <c r="Y15" s="48" t="s">
        <v>70</v>
      </c>
      <c r="Z15" s="49" t="s">
        <v>59</v>
      </c>
      <c r="AA15" s="62">
        <f t="shared" si="4"/>
        <v>0</v>
      </c>
      <c r="AB15" s="62">
        <f t="shared" si="5"/>
        <v>0</v>
      </c>
      <c r="AC15" s="62">
        <f t="shared" si="6"/>
        <v>0</v>
      </c>
      <c r="AD15" s="62">
        <f t="shared" si="7"/>
        <v>0</v>
      </c>
      <c r="AE15" s="60">
        <f t="shared" si="8"/>
        <v>0</v>
      </c>
      <c r="AF15" s="60">
        <f t="shared" si="9"/>
        <v>0</v>
      </c>
      <c r="AJ15" s="21"/>
    </row>
    <row r="16" spans="2:36" ht="18">
      <c r="B16" s="34" t="s">
        <v>11</v>
      </c>
      <c r="C16" s="31">
        <f>C17+Parameters!$C$8</f>
        <v>3.6399999999999997</v>
      </c>
      <c r="D16" s="32" t="s">
        <v>2</v>
      </c>
      <c r="E16" s="33">
        <v>0</v>
      </c>
      <c r="F16" s="43">
        <f t="shared" si="0"/>
        <v>0</v>
      </c>
      <c r="G16"/>
      <c r="H16" s="34" t="s">
        <v>11</v>
      </c>
      <c r="I16" s="31">
        <f>I17+Parameters!$G$8</f>
        <v>2.1</v>
      </c>
      <c r="J16" s="32" t="s">
        <v>2</v>
      </c>
      <c r="K16" s="33">
        <v>0</v>
      </c>
      <c r="L16" s="43">
        <f t="shared" si="1"/>
        <v>0</v>
      </c>
      <c r="M16"/>
      <c r="N16" s="34" t="s">
        <v>11</v>
      </c>
      <c r="O16" s="31">
        <f>O17+Parameters!$C$13</f>
        <v>3.9800000000000004</v>
      </c>
      <c r="P16" s="32" t="s">
        <v>2</v>
      </c>
      <c r="Q16" s="33">
        <v>0</v>
      </c>
      <c r="R16" s="43">
        <f t="shared" si="2"/>
        <v>0</v>
      </c>
      <c r="S16"/>
      <c r="T16" s="34" t="s">
        <v>11</v>
      </c>
      <c r="U16" s="31">
        <f>U17+Parameters!$G$13</f>
        <v>2.4399999999999995</v>
      </c>
      <c r="V16" s="32" t="s">
        <v>2</v>
      </c>
      <c r="W16" s="33">
        <v>0</v>
      </c>
      <c r="X16" s="43">
        <f t="shared" si="3"/>
        <v>0</v>
      </c>
      <c r="Y16" s="46"/>
      <c r="Z16" s="45" t="s">
        <v>60</v>
      </c>
      <c r="AA16" s="61">
        <f t="shared" si="4"/>
        <v>0</v>
      </c>
      <c r="AB16" s="61">
        <f t="shared" si="5"/>
        <v>0</v>
      </c>
      <c r="AC16" s="61">
        <f t="shared" si="6"/>
        <v>0</v>
      </c>
      <c r="AD16" s="61">
        <f t="shared" si="7"/>
        <v>0</v>
      </c>
      <c r="AE16" s="60">
        <f t="shared" si="8"/>
        <v>0</v>
      </c>
      <c r="AF16" s="60">
        <f t="shared" si="9"/>
        <v>0</v>
      </c>
      <c r="AJ16" s="21"/>
    </row>
    <row r="17" spans="2:36" ht="18">
      <c r="B17" s="34" t="s">
        <v>12</v>
      </c>
      <c r="C17" s="31">
        <f>C18+Parameters!$C$8</f>
        <v>3.53</v>
      </c>
      <c r="D17" s="32" t="s">
        <v>2</v>
      </c>
      <c r="E17" s="33">
        <v>0</v>
      </c>
      <c r="F17" s="43">
        <f t="shared" si="0"/>
        <v>0</v>
      </c>
      <c r="G17"/>
      <c r="H17" s="34" t="s">
        <v>12</v>
      </c>
      <c r="I17" s="31">
        <f>I18+Parameters!$G$8</f>
        <v>2</v>
      </c>
      <c r="J17" s="32" t="s">
        <v>2</v>
      </c>
      <c r="K17" s="33">
        <v>0</v>
      </c>
      <c r="L17" s="43">
        <f t="shared" si="1"/>
        <v>0</v>
      </c>
      <c r="M17"/>
      <c r="N17" s="34" t="s">
        <v>12</v>
      </c>
      <c r="O17" s="31">
        <f>O18+Parameters!$C$13</f>
        <v>3.8600000000000003</v>
      </c>
      <c r="P17" s="32" t="s">
        <v>2</v>
      </c>
      <c r="Q17" s="33">
        <v>0</v>
      </c>
      <c r="R17" s="43">
        <f t="shared" si="2"/>
        <v>0</v>
      </c>
      <c r="S17"/>
      <c r="T17" s="34" t="s">
        <v>12</v>
      </c>
      <c r="U17" s="31">
        <f>U18+Parameters!$G$13</f>
        <v>2.3299999999999996</v>
      </c>
      <c r="V17" s="32" t="s">
        <v>2</v>
      </c>
      <c r="W17" s="33">
        <v>0</v>
      </c>
      <c r="X17" s="43">
        <f t="shared" si="3"/>
        <v>0</v>
      </c>
      <c r="Y17" s="46"/>
      <c r="Z17" s="51" t="s">
        <v>61</v>
      </c>
      <c r="AA17" s="63">
        <f t="shared" si="4"/>
        <v>0</v>
      </c>
      <c r="AB17" s="63">
        <f t="shared" si="5"/>
        <v>0</v>
      </c>
      <c r="AC17" s="63">
        <f t="shared" si="6"/>
        <v>0</v>
      </c>
      <c r="AD17" s="63">
        <f t="shared" si="7"/>
        <v>0</v>
      </c>
      <c r="AE17" s="60">
        <f t="shared" si="8"/>
        <v>0</v>
      </c>
      <c r="AF17" s="60">
        <f t="shared" si="9"/>
        <v>0</v>
      </c>
      <c r="AJ17" s="21"/>
    </row>
    <row r="18" spans="2:36" ht="18">
      <c r="B18" s="9" t="s">
        <v>13</v>
      </c>
      <c r="C18" s="16">
        <f>C19+Parameters!$C$8</f>
        <v>3.42</v>
      </c>
      <c r="D18" s="10" t="s">
        <v>2</v>
      </c>
      <c r="E18" s="5">
        <v>0</v>
      </c>
      <c r="F18" s="43">
        <f t="shared" si="0"/>
        <v>0</v>
      </c>
      <c r="G18"/>
      <c r="H18" s="9" t="s">
        <v>13</v>
      </c>
      <c r="I18" s="16">
        <f>I19+Parameters!$G$8</f>
        <v>1.9000000000000001</v>
      </c>
      <c r="J18" s="10" t="s">
        <v>2</v>
      </c>
      <c r="K18" s="5">
        <v>0</v>
      </c>
      <c r="L18" s="43">
        <f t="shared" si="1"/>
        <v>0</v>
      </c>
      <c r="M18"/>
      <c r="N18" s="9" t="s">
        <v>13</v>
      </c>
      <c r="O18" s="16">
        <f>O19+Parameters!$C$13</f>
        <v>3.74</v>
      </c>
      <c r="P18" s="10" t="s">
        <v>2</v>
      </c>
      <c r="Q18" s="5">
        <v>0</v>
      </c>
      <c r="R18" s="43">
        <f t="shared" si="2"/>
        <v>0</v>
      </c>
      <c r="S18"/>
      <c r="T18" s="9" t="s">
        <v>13</v>
      </c>
      <c r="U18" s="16">
        <f>U19+Parameters!$G$13</f>
        <v>2.2199999999999998</v>
      </c>
      <c r="V18" s="10" t="s">
        <v>2</v>
      </c>
      <c r="W18" s="5">
        <v>0</v>
      </c>
      <c r="X18" s="43">
        <f t="shared" si="3"/>
        <v>0</v>
      </c>
      <c r="Y18" s="50" t="s">
        <v>66</v>
      </c>
      <c r="Z18" s="45" t="s">
        <v>62</v>
      </c>
      <c r="AA18" s="61">
        <f t="shared" si="4"/>
        <v>0</v>
      </c>
      <c r="AB18" s="61">
        <f t="shared" si="5"/>
        <v>0</v>
      </c>
      <c r="AC18" s="61">
        <f t="shared" si="6"/>
        <v>0</v>
      </c>
      <c r="AD18" s="61">
        <f t="shared" si="7"/>
        <v>0</v>
      </c>
      <c r="AE18" s="60">
        <f t="shared" si="8"/>
        <v>0</v>
      </c>
      <c r="AF18" s="60">
        <f t="shared" si="9"/>
        <v>0</v>
      </c>
      <c r="AJ18" s="21"/>
    </row>
    <row r="19" spans="2:36" ht="18">
      <c r="B19" s="9" t="s">
        <v>14</v>
      </c>
      <c r="C19" s="16">
        <f>C20+Parameters!$C$8</f>
        <v>3.31</v>
      </c>
      <c r="D19" s="10" t="s">
        <v>2</v>
      </c>
      <c r="E19" s="5">
        <v>0</v>
      </c>
      <c r="F19" s="43">
        <f>IF(E19&lt;=E20,0,1)</f>
        <v>0</v>
      </c>
      <c r="G19"/>
      <c r="H19" s="9" t="s">
        <v>14</v>
      </c>
      <c r="I19" s="16">
        <f>I20+Parameters!$G$8</f>
        <v>1.8</v>
      </c>
      <c r="J19" s="10" t="s">
        <v>2</v>
      </c>
      <c r="K19" s="5">
        <v>0</v>
      </c>
      <c r="L19" s="43">
        <f>IF(K19&lt;=K20,0,1)</f>
        <v>0</v>
      </c>
      <c r="M19"/>
      <c r="N19" s="9" t="s">
        <v>14</v>
      </c>
      <c r="O19" s="16">
        <f>O20+Parameters!$C$13</f>
        <v>3.62</v>
      </c>
      <c r="P19" s="10" t="s">
        <v>2</v>
      </c>
      <c r="Q19" s="5">
        <v>0</v>
      </c>
      <c r="R19" s="43">
        <f>IF(Q19&lt;=Q20,0,1)</f>
        <v>0</v>
      </c>
      <c r="S19"/>
      <c r="T19" s="9" t="s">
        <v>14</v>
      </c>
      <c r="U19" s="16">
        <f>U20+Parameters!$G$13</f>
        <v>2.11</v>
      </c>
      <c r="V19" s="10" t="s">
        <v>2</v>
      </c>
      <c r="W19" s="5">
        <v>0</v>
      </c>
      <c r="X19" s="43">
        <f>IF(W19&lt;=W20,0,1)</f>
        <v>0</v>
      </c>
      <c r="Y19" s="46"/>
      <c r="Z19" s="45" t="s">
        <v>63</v>
      </c>
      <c r="AA19" s="61">
        <f t="shared" si="4"/>
        <v>0</v>
      </c>
      <c r="AB19" s="61">
        <f t="shared" si="5"/>
        <v>0</v>
      </c>
      <c r="AC19" s="61">
        <f t="shared" si="6"/>
        <v>0</v>
      </c>
      <c r="AD19" s="61">
        <f t="shared" si="7"/>
        <v>0</v>
      </c>
      <c r="AE19" s="60">
        <f t="shared" si="8"/>
        <v>0</v>
      </c>
      <c r="AF19" s="60">
        <f t="shared" si="9"/>
        <v>0</v>
      </c>
      <c r="AJ19" s="21"/>
    </row>
    <row r="20" spans="2:36" ht="18">
      <c r="B20" s="9" t="s">
        <v>15</v>
      </c>
      <c r="C20" s="16">
        <f>Parameters!C7</f>
        <v>3.2</v>
      </c>
      <c r="D20" s="10" t="s">
        <v>2</v>
      </c>
      <c r="E20" s="5">
        <v>0</v>
      </c>
      <c r="F20" s="43">
        <v>0</v>
      </c>
      <c r="G20"/>
      <c r="H20" s="9" t="s">
        <v>15</v>
      </c>
      <c r="I20" s="16">
        <f>Parameters!G7</f>
        <v>1.7</v>
      </c>
      <c r="J20" s="10" t="s">
        <v>2</v>
      </c>
      <c r="K20" s="5">
        <v>0</v>
      </c>
      <c r="L20" s="43">
        <v>0</v>
      </c>
      <c r="M20"/>
      <c r="N20" s="9" t="s">
        <v>15</v>
      </c>
      <c r="O20" s="16">
        <f>Parameters!C12</f>
        <v>3.5</v>
      </c>
      <c r="P20" s="10" t="s">
        <v>2</v>
      </c>
      <c r="Q20" s="5">
        <v>0</v>
      </c>
      <c r="R20" s="43">
        <v>0</v>
      </c>
      <c r="S20"/>
      <c r="T20" s="9" t="s">
        <v>15</v>
      </c>
      <c r="U20" s="16">
        <f>Parameters!G12</f>
        <v>2</v>
      </c>
      <c r="V20" s="10" t="s">
        <v>2</v>
      </c>
      <c r="W20" s="5">
        <v>0</v>
      </c>
      <c r="X20" s="43">
        <v>0</v>
      </c>
      <c r="Y20" s="47"/>
      <c r="Z20" s="45" t="s">
        <v>64</v>
      </c>
      <c r="AA20" s="61">
        <f t="shared" si="4"/>
        <v>0</v>
      </c>
      <c r="AB20" s="61">
        <f t="shared" si="5"/>
        <v>0</v>
      </c>
      <c r="AC20" s="61">
        <f t="shared" si="6"/>
        <v>0</v>
      </c>
      <c r="AD20" s="61">
        <f t="shared" si="7"/>
        <v>0</v>
      </c>
      <c r="AE20" s="64">
        <f t="shared" si="8"/>
        <v>0</v>
      </c>
      <c r="AF20" s="64">
        <f t="shared" si="9"/>
        <v>0</v>
      </c>
      <c r="AJ20" s="21"/>
    </row>
    <row r="21" spans="1:36" ht="15">
      <c r="A21" s="12"/>
      <c r="B21" s="37"/>
      <c r="C21" s="38"/>
      <c r="D21" s="37"/>
      <c r="E21" s="21"/>
      <c r="F21" s="21"/>
      <c r="G21" s="21"/>
      <c r="H21" s="21"/>
      <c r="I21" s="21"/>
      <c r="J21" s="21"/>
      <c r="K21" s="2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AJ21" s="21"/>
    </row>
    <row r="22" spans="1:41" s="12" customFormat="1" ht="18.75">
      <c r="A22" s="41" t="s">
        <v>38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AJ22" s="21"/>
      <c r="AL22" s="37"/>
      <c r="AM22" s="38"/>
      <c r="AN22" s="37"/>
      <c r="AO22" s="21"/>
    </row>
    <row r="23" spans="1:41" s="12" customFormat="1" ht="15.75">
      <c r="A23" s="6" t="str">
        <f>A2</f>
        <v>Shipper 2</v>
      </c>
      <c r="B23" s="2"/>
      <c r="C23" s="2"/>
      <c r="D23" s="2"/>
      <c r="E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AJ23" s="21"/>
      <c r="AL23" s="37"/>
      <c r="AM23" s="38"/>
      <c r="AN23" s="37"/>
      <c r="AO23" s="21"/>
    </row>
    <row r="24" spans="1:41" s="12" customFormat="1" ht="15">
      <c r="A24"/>
      <c r="B24" s="69" t="s">
        <v>4</v>
      </c>
      <c r="C24" s="69"/>
      <c r="D24" s="69"/>
      <c r="E24" s="69"/>
      <c r="F24" s="21"/>
      <c r="G24" s="4"/>
      <c r="H24" s="69" t="s">
        <v>20</v>
      </c>
      <c r="I24" s="69"/>
      <c r="J24" s="69"/>
      <c r="K24" s="69"/>
      <c r="L24" s="21"/>
      <c r="M24" s="21"/>
      <c r="N24" s="69" t="s">
        <v>4</v>
      </c>
      <c r="O24" s="69"/>
      <c r="P24" s="69"/>
      <c r="Q24" s="69"/>
      <c r="R24" s="21"/>
      <c r="S24" s="4"/>
      <c r="T24" s="69" t="s">
        <v>20</v>
      </c>
      <c r="U24" s="69"/>
      <c r="V24" s="69"/>
      <c r="W24" s="69"/>
      <c r="X24" s="21"/>
      <c r="AJ24" s="21"/>
      <c r="AL24" s="37"/>
      <c r="AM24" s="38"/>
      <c r="AN24" s="37"/>
      <c r="AO24" s="21"/>
    </row>
    <row r="25" spans="1:41" s="12" customFormat="1" ht="15">
      <c r="A25"/>
      <c r="B25" s="2"/>
      <c r="C25" s="2"/>
      <c r="D25" s="2"/>
      <c r="E25"/>
      <c r="F25" s="21"/>
      <c r="G25"/>
      <c r="H25" s="2"/>
      <c r="I25" s="2"/>
      <c r="J25" s="2"/>
      <c r="K25"/>
      <c r="L25" s="21"/>
      <c r="N25" s="37"/>
      <c r="O25" s="38"/>
      <c r="P25" s="37"/>
      <c r="Q25" s="21"/>
      <c r="R25" s="21"/>
      <c r="T25" s="37"/>
      <c r="U25" s="38"/>
      <c r="V25" s="37"/>
      <c r="W25" s="21"/>
      <c r="X25" s="21"/>
      <c r="AJ25" s="21"/>
      <c r="AL25" s="37"/>
      <c r="AM25" s="38"/>
      <c r="AN25" s="37"/>
      <c r="AO25" s="21"/>
    </row>
    <row r="26" spans="1:41" s="12" customFormat="1" ht="15">
      <c r="A26"/>
      <c r="B26" s="2"/>
      <c r="C26" s="2"/>
      <c r="D26" s="2"/>
      <c r="E26" s="2" t="s">
        <v>3</v>
      </c>
      <c r="F26" s="43" t="s">
        <v>49</v>
      </c>
      <c r="G26"/>
      <c r="H26" s="2"/>
      <c r="I26" s="2"/>
      <c r="J26" s="2"/>
      <c r="K26" s="2" t="s">
        <v>3</v>
      </c>
      <c r="L26" s="43" t="s">
        <v>49</v>
      </c>
      <c r="N26" s="37"/>
      <c r="O26" s="38"/>
      <c r="P26" s="37"/>
      <c r="Q26" s="2" t="s">
        <v>3</v>
      </c>
      <c r="R26" s="43" t="s">
        <v>49</v>
      </c>
      <c r="S26"/>
      <c r="T26" s="2"/>
      <c r="U26" s="2"/>
      <c r="V26" s="2"/>
      <c r="W26" s="2" t="s">
        <v>3</v>
      </c>
      <c r="X26" s="43" t="s">
        <v>49</v>
      </c>
      <c r="AJ26" s="21"/>
      <c r="AL26" s="37"/>
      <c r="AM26" s="38"/>
      <c r="AN26" s="37"/>
      <c r="AO26" s="21"/>
    </row>
    <row r="27" spans="1:41" s="12" customFormat="1" ht="18">
      <c r="A27" s="22" t="s">
        <v>35</v>
      </c>
      <c r="B27" s="34" t="s">
        <v>34</v>
      </c>
      <c r="C27" s="31">
        <f>C28+Parameters!$C$8</f>
        <v>4.740000000000001</v>
      </c>
      <c r="D27" s="32" t="s">
        <v>2</v>
      </c>
      <c r="E27" s="33">
        <v>0</v>
      </c>
      <c r="F27" s="43">
        <f aca="true" t="shared" si="10" ref="F27:F39">IF(E27&lt;=E28,0,1)</f>
        <v>0</v>
      </c>
      <c r="G27" s="22" t="str">
        <f>A27</f>
        <v>Year 1</v>
      </c>
      <c r="H27" s="34" t="s">
        <v>34</v>
      </c>
      <c r="I27" s="31">
        <f>I28+Parameters!$G$8</f>
        <v>3.100000000000001</v>
      </c>
      <c r="J27" s="32" t="s">
        <v>2</v>
      </c>
      <c r="K27" s="33">
        <v>0</v>
      </c>
      <c r="L27" s="43">
        <f aca="true" t="shared" si="11" ref="L27:L39">IF(K27&lt;=K28,0,1)</f>
        <v>0</v>
      </c>
      <c r="M27" s="22" t="s">
        <v>36</v>
      </c>
      <c r="N27" s="34" t="s">
        <v>34</v>
      </c>
      <c r="O27" s="31">
        <f>O28+Parameters!$C$13</f>
        <v>5.1800000000000015</v>
      </c>
      <c r="P27" s="32" t="s">
        <v>2</v>
      </c>
      <c r="Q27" s="33">
        <v>0</v>
      </c>
      <c r="R27" s="43">
        <f aca="true" t="shared" si="12" ref="R27:R39">IF(Q27&lt;=Q28,0,1)</f>
        <v>0</v>
      </c>
      <c r="S27" s="15" t="str">
        <f>M27</f>
        <v>Year 2</v>
      </c>
      <c r="T27" s="34" t="s">
        <v>34</v>
      </c>
      <c r="U27" s="31">
        <f>U28+Parameters!$G$13</f>
        <v>3.5399999999999983</v>
      </c>
      <c r="V27" s="32" t="s">
        <v>2</v>
      </c>
      <c r="W27" s="33">
        <v>0</v>
      </c>
      <c r="X27" s="43">
        <f aca="true" t="shared" si="13" ref="X27:X39">IF(W27&lt;=W28,0,1)</f>
        <v>0</v>
      </c>
      <c r="AJ27" s="21"/>
      <c r="AL27" s="37"/>
      <c r="AM27" s="38"/>
      <c r="AN27" s="37"/>
      <c r="AO27" s="21"/>
    </row>
    <row r="28" spans="1:41" s="12" customFormat="1" ht="18">
      <c r="A28" s="70" t="s">
        <v>5</v>
      </c>
      <c r="B28" s="34" t="s">
        <v>33</v>
      </c>
      <c r="C28" s="31">
        <f>C29+Parameters!$C$8</f>
        <v>4.630000000000001</v>
      </c>
      <c r="D28" s="32" t="s">
        <v>2</v>
      </c>
      <c r="E28" s="33">
        <v>0</v>
      </c>
      <c r="F28" s="43">
        <f t="shared" si="10"/>
        <v>0</v>
      </c>
      <c r="G28" s="70" t="s">
        <v>5</v>
      </c>
      <c r="H28" s="34" t="s">
        <v>33</v>
      </c>
      <c r="I28" s="31">
        <f>I29+Parameters!$G$8</f>
        <v>3.000000000000001</v>
      </c>
      <c r="J28" s="32" t="s">
        <v>2</v>
      </c>
      <c r="K28" s="33">
        <v>0</v>
      </c>
      <c r="L28" s="43">
        <f t="shared" si="11"/>
        <v>0</v>
      </c>
      <c r="M28" s="70" t="s">
        <v>5</v>
      </c>
      <c r="N28" s="34" t="s">
        <v>33</v>
      </c>
      <c r="O28" s="31">
        <f>O29+Parameters!$C$13</f>
        <v>5.060000000000001</v>
      </c>
      <c r="P28" s="32" t="s">
        <v>2</v>
      </c>
      <c r="Q28" s="33">
        <v>0</v>
      </c>
      <c r="R28" s="43">
        <f t="shared" si="12"/>
        <v>0</v>
      </c>
      <c r="S28" s="70" t="s">
        <v>5</v>
      </c>
      <c r="T28" s="34" t="s">
        <v>33</v>
      </c>
      <c r="U28" s="31">
        <f>U29+Parameters!$G$13</f>
        <v>3.4299999999999984</v>
      </c>
      <c r="V28" s="32" t="s">
        <v>2</v>
      </c>
      <c r="W28" s="33">
        <v>0</v>
      </c>
      <c r="X28" s="43">
        <f t="shared" si="13"/>
        <v>0</v>
      </c>
      <c r="AJ28" s="21"/>
      <c r="AL28" s="37"/>
      <c r="AM28" s="38"/>
      <c r="AN28" s="37"/>
      <c r="AO28" s="21"/>
    </row>
    <row r="29" spans="1:41" s="12" customFormat="1" ht="18">
      <c r="A29" s="70"/>
      <c r="B29" s="34" t="s">
        <v>32</v>
      </c>
      <c r="C29" s="31">
        <f>C30+Parameters!$C$8</f>
        <v>4.5200000000000005</v>
      </c>
      <c r="D29" s="32" t="s">
        <v>2</v>
      </c>
      <c r="E29" s="33">
        <v>0</v>
      </c>
      <c r="F29" s="43">
        <f t="shared" si="10"/>
        <v>0</v>
      </c>
      <c r="G29" s="70"/>
      <c r="H29" s="34" t="s">
        <v>32</v>
      </c>
      <c r="I29" s="31">
        <f>I30+Parameters!$G$8</f>
        <v>2.900000000000001</v>
      </c>
      <c r="J29" s="32" t="s">
        <v>2</v>
      </c>
      <c r="K29" s="33">
        <v>0</v>
      </c>
      <c r="L29" s="43">
        <f t="shared" si="11"/>
        <v>0</v>
      </c>
      <c r="M29" s="70"/>
      <c r="N29" s="34" t="s">
        <v>32</v>
      </c>
      <c r="O29" s="31">
        <f>O30+Parameters!$C$13</f>
        <v>4.940000000000001</v>
      </c>
      <c r="P29" s="32" t="s">
        <v>2</v>
      </c>
      <c r="Q29" s="33">
        <v>0</v>
      </c>
      <c r="R29" s="43">
        <f t="shared" si="12"/>
        <v>0</v>
      </c>
      <c r="S29" s="70"/>
      <c r="T29" s="34" t="s">
        <v>32</v>
      </c>
      <c r="U29" s="31">
        <f>U30+Parameters!$G$13</f>
        <v>3.3199999999999985</v>
      </c>
      <c r="V29" s="32" t="s">
        <v>2</v>
      </c>
      <c r="W29" s="33">
        <v>0</v>
      </c>
      <c r="X29" s="43">
        <f t="shared" si="13"/>
        <v>0</v>
      </c>
      <c r="AJ29" s="21"/>
      <c r="AL29" s="37"/>
      <c r="AM29" s="38"/>
      <c r="AN29" s="37"/>
      <c r="AO29" s="21"/>
    </row>
    <row r="30" spans="1:41" s="12" customFormat="1" ht="18">
      <c r="A30" s="70"/>
      <c r="B30" s="34" t="s">
        <v>31</v>
      </c>
      <c r="C30" s="31">
        <f>C31+Parameters!$C$8</f>
        <v>4.41</v>
      </c>
      <c r="D30" s="32" t="s">
        <v>2</v>
      </c>
      <c r="E30" s="33">
        <v>0</v>
      </c>
      <c r="F30" s="43">
        <f t="shared" si="10"/>
        <v>0</v>
      </c>
      <c r="G30" s="70"/>
      <c r="H30" s="34" t="s">
        <v>31</v>
      </c>
      <c r="I30" s="31">
        <f>I31+Parameters!$G$8</f>
        <v>2.8000000000000007</v>
      </c>
      <c r="J30" s="32" t="s">
        <v>2</v>
      </c>
      <c r="K30" s="33">
        <v>0</v>
      </c>
      <c r="L30" s="43">
        <f t="shared" si="11"/>
        <v>0</v>
      </c>
      <c r="M30" s="70"/>
      <c r="N30" s="34" t="s">
        <v>31</v>
      </c>
      <c r="O30" s="31">
        <f>O31+Parameters!$C$13</f>
        <v>4.820000000000001</v>
      </c>
      <c r="P30" s="32" t="s">
        <v>2</v>
      </c>
      <c r="Q30" s="33">
        <v>0</v>
      </c>
      <c r="R30" s="43">
        <f t="shared" si="12"/>
        <v>0</v>
      </c>
      <c r="S30" s="70"/>
      <c r="T30" s="34" t="s">
        <v>31</v>
      </c>
      <c r="U30" s="31">
        <f>U31+Parameters!$G$13</f>
        <v>3.2099999999999986</v>
      </c>
      <c r="V30" s="32" t="s">
        <v>2</v>
      </c>
      <c r="W30" s="33">
        <v>0</v>
      </c>
      <c r="X30" s="43">
        <f t="shared" si="13"/>
        <v>0</v>
      </c>
      <c r="AJ30" s="21"/>
      <c r="AL30" s="37"/>
      <c r="AM30" s="38"/>
      <c r="AN30" s="37"/>
      <c r="AO30" s="21"/>
    </row>
    <row r="31" spans="1:41" s="12" customFormat="1" ht="18">
      <c r="A31" s="8">
        <f>Parameters!C6</f>
        <v>600000</v>
      </c>
      <c r="B31" s="34" t="s">
        <v>30</v>
      </c>
      <c r="C31" s="31">
        <f>C32+Parameters!$C$8</f>
        <v>4.3</v>
      </c>
      <c r="D31" s="32" t="s">
        <v>2</v>
      </c>
      <c r="E31" s="33">
        <v>0</v>
      </c>
      <c r="F31" s="43">
        <f t="shared" si="10"/>
        <v>0</v>
      </c>
      <c r="G31" s="11">
        <f>Parameters!G6</f>
        <v>450000</v>
      </c>
      <c r="H31" s="34" t="s">
        <v>30</v>
      </c>
      <c r="I31" s="31">
        <f>I32+Parameters!$G$8</f>
        <v>2.7000000000000006</v>
      </c>
      <c r="J31" s="32" t="s">
        <v>2</v>
      </c>
      <c r="K31" s="33">
        <v>0</v>
      </c>
      <c r="L31" s="43">
        <f t="shared" si="11"/>
        <v>0</v>
      </c>
      <c r="M31" s="11">
        <f>Parameters!C11</f>
        <v>800000</v>
      </c>
      <c r="N31" s="34" t="s">
        <v>30</v>
      </c>
      <c r="O31" s="31">
        <f>O32+Parameters!$C$13</f>
        <v>4.700000000000001</v>
      </c>
      <c r="P31" s="32" t="s">
        <v>2</v>
      </c>
      <c r="Q31" s="33">
        <v>0</v>
      </c>
      <c r="R31" s="43">
        <f t="shared" si="12"/>
        <v>0</v>
      </c>
      <c r="S31" s="11">
        <f>Parameters!G11</f>
        <v>550000</v>
      </c>
      <c r="T31" s="34" t="s">
        <v>30</v>
      </c>
      <c r="U31" s="31">
        <f>U32+Parameters!$G$13</f>
        <v>3.0999999999999988</v>
      </c>
      <c r="V31" s="32" t="s">
        <v>2</v>
      </c>
      <c r="W31" s="33">
        <v>0</v>
      </c>
      <c r="X31" s="43">
        <f t="shared" si="13"/>
        <v>0</v>
      </c>
      <c r="AJ31" s="21"/>
      <c r="AL31" s="37"/>
      <c r="AM31" s="38"/>
      <c r="AN31" s="37"/>
      <c r="AO31" s="21"/>
    </row>
    <row r="32" spans="1:41" s="12" customFormat="1" ht="18">
      <c r="A32" s="35"/>
      <c r="B32" s="34" t="s">
        <v>7</v>
      </c>
      <c r="C32" s="31">
        <f>C33+Parameters!$C$8</f>
        <v>4.1899999999999995</v>
      </c>
      <c r="D32" s="32" t="s">
        <v>2</v>
      </c>
      <c r="E32" s="33">
        <v>0</v>
      </c>
      <c r="F32" s="43">
        <f t="shared" si="10"/>
        <v>0</v>
      </c>
      <c r="G32" s="36"/>
      <c r="H32" s="34" t="s">
        <v>7</v>
      </c>
      <c r="I32" s="31">
        <f>I33+Parameters!$G$8</f>
        <v>2.6000000000000005</v>
      </c>
      <c r="J32" s="32" t="s">
        <v>2</v>
      </c>
      <c r="K32" s="33">
        <v>0</v>
      </c>
      <c r="L32" s="43">
        <f t="shared" si="11"/>
        <v>0</v>
      </c>
      <c r="M32"/>
      <c r="N32" s="34" t="s">
        <v>7</v>
      </c>
      <c r="O32" s="31">
        <f>O33+Parameters!$C$13</f>
        <v>4.580000000000001</v>
      </c>
      <c r="P32" s="32" t="s">
        <v>2</v>
      </c>
      <c r="Q32" s="33">
        <v>0</v>
      </c>
      <c r="R32" s="43">
        <f t="shared" si="12"/>
        <v>0</v>
      </c>
      <c r="S32"/>
      <c r="T32" s="34" t="s">
        <v>7</v>
      </c>
      <c r="U32" s="31">
        <f>U33+Parameters!$G$13</f>
        <v>2.989999999999999</v>
      </c>
      <c r="V32" s="32" t="s">
        <v>2</v>
      </c>
      <c r="W32" s="33">
        <v>0</v>
      </c>
      <c r="X32" s="43">
        <f t="shared" si="13"/>
        <v>0</v>
      </c>
      <c r="AJ32" s="21"/>
      <c r="AL32" s="37"/>
      <c r="AM32" s="38"/>
      <c r="AN32" s="37"/>
      <c r="AO32" s="21"/>
    </row>
    <row r="33" spans="1:41" s="12" customFormat="1" ht="18">
      <c r="A33" s="35"/>
      <c r="B33" s="34" t="s">
        <v>8</v>
      </c>
      <c r="C33" s="31">
        <f>C34+Parameters!$C$8</f>
        <v>4.079999999999999</v>
      </c>
      <c r="D33" s="32" t="s">
        <v>2</v>
      </c>
      <c r="E33" s="33">
        <v>0</v>
      </c>
      <c r="F33" s="43">
        <f t="shared" si="10"/>
        <v>0</v>
      </c>
      <c r="G33" s="36"/>
      <c r="H33" s="34" t="s">
        <v>8</v>
      </c>
      <c r="I33" s="31">
        <f>I34+Parameters!$G$8</f>
        <v>2.5000000000000004</v>
      </c>
      <c r="J33" s="32" t="s">
        <v>2</v>
      </c>
      <c r="K33" s="33">
        <v>0</v>
      </c>
      <c r="L33" s="43">
        <f t="shared" si="11"/>
        <v>0</v>
      </c>
      <c r="M33"/>
      <c r="N33" s="34" t="s">
        <v>8</v>
      </c>
      <c r="O33" s="31">
        <f>O34+Parameters!$C$13</f>
        <v>4.460000000000001</v>
      </c>
      <c r="P33" s="32" t="s">
        <v>2</v>
      </c>
      <c r="Q33" s="33">
        <v>0</v>
      </c>
      <c r="R33" s="43">
        <f t="shared" si="12"/>
        <v>0</v>
      </c>
      <c r="S33"/>
      <c r="T33" s="34" t="s">
        <v>8</v>
      </c>
      <c r="U33" s="31">
        <f>U34+Parameters!$G$13</f>
        <v>2.879999999999999</v>
      </c>
      <c r="V33" s="32" t="s">
        <v>2</v>
      </c>
      <c r="W33" s="33">
        <v>0</v>
      </c>
      <c r="X33" s="43">
        <f t="shared" si="13"/>
        <v>0</v>
      </c>
      <c r="AJ33" s="21"/>
      <c r="AL33" s="37"/>
      <c r="AM33" s="38"/>
      <c r="AN33" s="37"/>
      <c r="AO33" s="21"/>
    </row>
    <row r="34" spans="1:41" s="12" customFormat="1" ht="18">
      <c r="A34" s="35"/>
      <c r="B34" s="34" t="s">
        <v>25</v>
      </c>
      <c r="C34" s="31">
        <f>C35+Parameters!$C$8</f>
        <v>3.9699999999999993</v>
      </c>
      <c r="D34" s="32" t="s">
        <v>2</v>
      </c>
      <c r="E34" s="33">
        <v>0</v>
      </c>
      <c r="F34" s="43">
        <f t="shared" si="10"/>
        <v>0</v>
      </c>
      <c r="G34" s="36"/>
      <c r="H34" s="34" t="s">
        <v>25</v>
      </c>
      <c r="I34" s="31">
        <f>I35+Parameters!$G$8</f>
        <v>2.4000000000000004</v>
      </c>
      <c r="J34" s="32" t="s">
        <v>2</v>
      </c>
      <c r="K34" s="33">
        <v>0</v>
      </c>
      <c r="L34" s="43">
        <f t="shared" si="11"/>
        <v>0</v>
      </c>
      <c r="M34"/>
      <c r="N34" s="34" t="s">
        <v>25</v>
      </c>
      <c r="O34" s="31">
        <f>O35+Parameters!$C$13</f>
        <v>4.340000000000001</v>
      </c>
      <c r="P34" s="32" t="s">
        <v>2</v>
      </c>
      <c r="Q34" s="33">
        <v>0</v>
      </c>
      <c r="R34" s="43">
        <f t="shared" si="12"/>
        <v>0</v>
      </c>
      <c r="S34"/>
      <c r="T34" s="34" t="s">
        <v>25</v>
      </c>
      <c r="U34" s="31">
        <f>U35+Parameters!$G$13</f>
        <v>2.769999999999999</v>
      </c>
      <c r="V34" s="32" t="s">
        <v>2</v>
      </c>
      <c r="W34" s="33">
        <v>0</v>
      </c>
      <c r="X34" s="43">
        <f t="shared" si="13"/>
        <v>0</v>
      </c>
      <c r="AJ34" s="21"/>
      <c r="AL34" s="37"/>
      <c r="AM34" s="38"/>
      <c r="AN34" s="37"/>
      <c r="AO34" s="21"/>
    </row>
    <row r="35" spans="1:41" s="12" customFormat="1" ht="18">
      <c r="A35" s="35"/>
      <c r="B35" s="34" t="s">
        <v>9</v>
      </c>
      <c r="C35" s="31">
        <f>C36+Parameters!$C$8</f>
        <v>3.8599999999999994</v>
      </c>
      <c r="D35" s="32" t="s">
        <v>2</v>
      </c>
      <c r="E35" s="33">
        <v>0</v>
      </c>
      <c r="F35" s="43">
        <f t="shared" si="10"/>
        <v>0</v>
      </c>
      <c r="G35" s="36"/>
      <c r="H35" s="34" t="s">
        <v>9</v>
      </c>
      <c r="I35" s="31">
        <f>I36+Parameters!$G$8</f>
        <v>2.3000000000000003</v>
      </c>
      <c r="J35" s="32" t="s">
        <v>2</v>
      </c>
      <c r="K35" s="33">
        <v>0</v>
      </c>
      <c r="L35" s="43">
        <f t="shared" si="11"/>
        <v>0</v>
      </c>
      <c r="M35"/>
      <c r="N35" s="34" t="s">
        <v>9</v>
      </c>
      <c r="O35" s="31">
        <f>O36+Parameters!$C$13</f>
        <v>4.220000000000001</v>
      </c>
      <c r="P35" s="32" t="s">
        <v>2</v>
      </c>
      <c r="Q35" s="33">
        <v>0</v>
      </c>
      <c r="R35" s="43">
        <f t="shared" si="12"/>
        <v>0</v>
      </c>
      <c r="S35"/>
      <c r="T35" s="34" t="s">
        <v>9</v>
      </c>
      <c r="U35" s="31">
        <f>U36+Parameters!$G$13</f>
        <v>2.6599999999999993</v>
      </c>
      <c r="V35" s="32" t="s">
        <v>2</v>
      </c>
      <c r="W35" s="33">
        <v>0</v>
      </c>
      <c r="X35" s="43">
        <f t="shared" si="13"/>
        <v>0</v>
      </c>
      <c r="AJ35" s="21"/>
      <c r="AL35" s="37"/>
      <c r="AM35" s="38"/>
      <c r="AN35" s="37"/>
      <c r="AO35" s="21"/>
    </row>
    <row r="36" spans="1:41" s="12" customFormat="1" ht="18">
      <c r="A36" s="35"/>
      <c r="B36" s="9" t="s">
        <v>10</v>
      </c>
      <c r="C36" s="16">
        <f>C37+Parameters!$C$8</f>
        <v>3.7499999999999996</v>
      </c>
      <c r="D36" s="10" t="s">
        <v>2</v>
      </c>
      <c r="E36" s="5">
        <v>0</v>
      </c>
      <c r="F36" s="43">
        <f t="shared" si="10"/>
        <v>0</v>
      </c>
      <c r="G36" s="36"/>
      <c r="H36" s="9" t="s">
        <v>10</v>
      </c>
      <c r="I36" s="16">
        <f>I37+Parameters!$G$8</f>
        <v>2.2</v>
      </c>
      <c r="J36" s="10" t="s">
        <v>2</v>
      </c>
      <c r="K36" s="5">
        <v>0</v>
      </c>
      <c r="L36" s="43">
        <f t="shared" si="11"/>
        <v>0</v>
      </c>
      <c r="M36"/>
      <c r="N36" s="9" t="s">
        <v>10</v>
      </c>
      <c r="O36" s="16">
        <f>O37+Parameters!$C$13</f>
        <v>4.1000000000000005</v>
      </c>
      <c r="P36" s="10" t="s">
        <v>2</v>
      </c>
      <c r="Q36" s="5">
        <v>0</v>
      </c>
      <c r="R36" s="43">
        <f t="shared" si="12"/>
        <v>0</v>
      </c>
      <c r="S36"/>
      <c r="T36" s="9" t="s">
        <v>10</v>
      </c>
      <c r="U36" s="16">
        <f>U37+Parameters!$G$13</f>
        <v>2.5499999999999994</v>
      </c>
      <c r="V36" s="10" t="s">
        <v>2</v>
      </c>
      <c r="W36" s="5">
        <v>0</v>
      </c>
      <c r="X36" s="43">
        <f t="shared" si="13"/>
        <v>0</v>
      </c>
      <c r="AJ36" s="21"/>
      <c r="AL36" s="37"/>
      <c r="AM36" s="38"/>
      <c r="AN36" s="37"/>
      <c r="AO36" s="21"/>
    </row>
    <row r="37" spans="1:41" s="12" customFormat="1" ht="18">
      <c r="A37"/>
      <c r="B37" s="9" t="s">
        <v>11</v>
      </c>
      <c r="C37" s="16">
        <f>C38+Parameters!$C$8</f>
        <v>3.6399999999999997</v>
      </c>
      <c r="D37" s="10" t="s">
        <v>2</v>
      </c>
      <c r="E37" s="5">
        <v>0</v>
      </c>
      <c r="F37" s="43">
        <f t="shared" si="10"/>
        <v>0</v>
      </c>
      <c r="G37"/>
      <c r="H37" s="9" t="s">
        <v>11</v>
      </c>
      <c r="I37" s="16">
        <f>I38+Parameters!$G$8</f>
        <v>2.1</v>
      </c>
      <c r="J37" s="10" t="s">
        <v>2</v>
      </c>
      <c r="K37" s="5">
        <v>0</v>
      </c>
      <c r="L37" s="43">
        <f t="shared" si="11"/>
        <v>0</v>
      </c>
      <c r="M37"/>
      <c r="N37" s="9" t="s">
        <v>11</v>
      </c>
      <c r="O37" s="16">
        <f>O38+Parameters!$C$13</f>
        <v>3.9800000000000004</v>
      </c>
      <c r="P37" s="10" t="s">
        <v>2</v>
      </c>
      <c r="Q37" s="5">
        <v>0</v>
      </c>
      <c r="R37" s="43">
        <f t="shared" si="12"/>
        <v>0</v>
      </c>
      <c r="S37"/>
      <c r="T37" s="9" t="s">
        <v>11</v>
      </c>
      <c r="U37" s="16">
        <f>U38+Parameters!$G$13</f>
        <v>2.4399999999999995</v>
      </c>
      <c r="V37" s="10" t="s">
        <v>2</v>
      </c>
      <c r="W37" s="5">
        <v>0</v>
      </c>
      <c r="X37" s="43">
        <f t="shared" si="13"/>
        <v>0</v>
      </c>
      <c r="AJ37" s="21"/>
      <c r="AL37" s="37"/>
      <c r="AM37" s="38"/>
      <c r="AN37" s="37"/>
      <c r="AO37" s="21"/>
    </row>
    <row r="38" spans="1:41" s="12" customFormat="1" ht="18">
      <c r="A38"/>
      <c r="B38" s="9" t="s">
        <v>12</v>
      </c>
      <c r="C38" s="16">
        <f>C39+Parameters!$C$8</f>
        <v>3.53</v>
      </c>
      <c r="D38" s="10" t="s">
        <v>2</v>
      </c>
      <c r="E38" s="5">
        <v>0</v>
      </c>
      <c r="F38" s="43">
        <f t="shared" si="10"/>
        <v>0</v>
      </c>
      <c r="G38"/>
      <c r="H38" s="9" t="s">
        <v>12</v>
      </c>
      <c r="I38" s="16">
        <f>I39+Parameters!$G$8</f>
        <v>2</v>
      </c>
      <c r="J38" s="10" t="s">
        <v>2</v>
      </c>
      <c r="K38" s="5">
        <v>0</v>
      </c>
      <c r="L38" s="43">
        <f t="shared" si="11"/>
        <v>0</v>
      </c>
      <c r="M38"/>
      <c r="N38" s="9" t="s">
        <v>12</v>
      </c>
      <c r="O38" s="16">
        <f>O39+Parameters!$C$13</f>
        <v>3.8600000000000003</v>
      </c>
      <c r="P38" s="10" t="s">
        <v>2</v>
      </c>
      <c r="Q38" s="5">
        <v>0</v>
      </c>
      <c r="R38" s="43">
        <f t="shared" si="12"/>
        <v>0</v>
      </c>
      <c r="S38"/>
      <c r="T38" s="9" t="s">
        <v>12</v>
      </c>
      <c r="U38" s="16">
        <f>U39+Parameters!$G$13</f>
        <v>2.3299999999999996</v>
      </c>
      <c r="V38" s="10" t="s">
        <v>2</v>
      </c>
      <c r="W38" s="5">
        <v>0</v>
      </c>
      <c r="X38" s="43">
        <f t="shared" si="13"/>
        <v>0</v>
      </c>
      <c r="AJ38" s="21"/>
      <c r="AL38" s="37"/>
      <c r="AM38" s="38"/>
      <c r="AN38" s="37"/>
      <c r="AO38" s="21"/>
    </row>
    <row r="39" spans="1:41" s="12" customFormat="1" ht="18">
      <c r="A39"/>
      <c r="B39" s="34" t="s">
        <v>13</v>
      </c>
      <c r="C39" s="31">
        <f>C40+Parameters!$C$8</f>
        <v>3.42</v>
      </c>
      <c r="D39" s="32" t="s">
        <v>2</v>
      </c>
      <c r="E39" s="33">
        <v>0</v>
      </c>
      <c r="F39" s="43">
        <f t="shared" si="10"/>
        <v>0</v>
      </c>
      <c r="G39"/>
      <c r="H39" s="34" t="s">
        <v>13</v>
      </c>
      <c r="I39" s="31">
        <f>I40+Parameters!$G$8</f>
        <v>1.9000000000000001</v>
      </c>
      <c r="J39" s="32" t="s">
        <v>2</v>
      </c>
      <c r="K39" s="33">
        <v>0</v>
      </c>
      <c r="L39" s="43">
        <f t="shared" si="11"/>
        <v>0</v>
      </c>
      <c r="M39"/>
      <c r="N39" s="34" t="s">
        <v>13</v>
      </c>
      <c r="O39" s="31">
        <f>O40+Parameters!$C$13</f>
        <v>3.74</v>
      </c>
      <c r="P39" s="32" t="s">
        <v>2</v>
      </c>
      <c r="Q39" s="33">
        <v>0</v>
      </c>
      <c r="R39" s="43">
        <f t="shared" si="12"/>
        <v>0</v>
      </c>
      <c r="S39"/>
      <c r="T39" s="34" t="s">
        <v>13</v>
      </c>
      <c r="U39" s="31">
        <f>U40+Parameters!$G$13</f>
        <v>2.2199999999999998</v>
      </c>
      <c r="V39" s="32" t="s">
        <v>2</v>
      </c>
      <c r="W39" s="33">
        <v>0</v>
      </c>
      <c r="X39" s="43">
        <f t="shared" si="13"/>
        <v>0</v>
      </c>
      <c r="AJ39" s="21"/>
      <c r="AL39" s="37"/>
      <c r="AM39" s="38"/>
      <c r="AN39" s="37"/>
      <c r="AO39" s="21"/>
    </row>
    <row r="40" spans="1:41" s="12" customFormat="1" ht="18">
      <c r="A40"/>
      <c r="B40" s="34" t="s">
        <v>14</v>
      </c>
      <c r="C40" s="31">
        <f>C41+Parameters!$C$8</f>
        <v>3.31</v>
      </c>
      <c r="D40" s="32" t="s">
        <v>2</v>
      </c>
      <c r="E40" s="33">
        <v>0</v>
      </c>
      <c r="F40" s="43">
        <f>IF(E40&lt;=E41,0,1)</f>
        <v>0</v>
      </c>
      <c r="G40"/>
      <c r="H40" s="34" t="s">
        <v>14</v>
      </c>
      <c r="I40" s="31">
        <f>I41+Parameters!$G$8</f>
        <v>1.8</v>
      </c>
      <c r="J40" s="32" t="s">
        <v>2</v>
      </c>
      <c r="K40" s="33">
        <v>0</v>
      </c>
      <c r="L40" s="43">
        <f>IF(K40&lt;=K41,0,1)</f>
        <v>0</v>
      </c>
      <c r="M40"/>
      <c r="N40" s="34" t="s">
        <v>14</v>
      </c>
      <c r="O40" s="31">
        <f>O41+Parameters!$C$13</f>
        <v>3.62</v>
      </c>
      <c r="P40" s="32" t="s">
        <v>2</v>
      </c>
      <c r="Q40" s="33">
        <v>0</v>
      </c>
      <c r="R40" s="43">
        <f>IF(Q40&lt;=Q41,0,1)</f>
        <v>0</v>
      </c>
      <c r="S40"/>
      <c r="T40" s="34" t="s">
        <v>14</v>
      </c>
      <c r="U40" s="31">
        <f>U41+Parameters!$G$13</f>
        <v>2.11</v>
      </c>
      <c r="V40" s="32" t="s">
        <v>2</v>
      </c>
      <c r="W40" s="33">
        <v>0</v>
      </c>
      <c r="X40" s="43">
        <f>IF(W40&lt;=W41,0,1)</f>
        <v>0</v>
      </c>
      <c r="AJ40" s="21"/>
      <c r="AL40" s="37"/>
      <c r="AM40" s="38"/>
      <c r="AN40" s="37"/>
      <c r="AO40" s="21"/>
    </row>
    <row r="41" spans="1:41" s="12" customFormat="1" ht="18">
      <c r="A41"/>
      <c r="B41" s="34" t="s">
        <v>15</v>
      </c>
      <c r="C41" s="31">
        <f>Parameters!C7</f>
        <v>3.2</v>
      </c>
      <c r="D41" s="32" t="s">
        <v>2</v>
      </c>
      <c r="E41" s="33">
        <v>0</v>
      </c>
      <c r="F41" s="43">
        <v>0</v>
      </c>
      <c r="G41"/>
      <c r="H41" s="34" t="s">
        <v>15</v>
      </c>
      <c r="I41" s="31">
        <f>Parameters!G7</f>
        <v>1.7</v>
      </c>
      <c r="J41" s="32" t="s">
        <v>2</v>
      </c>
      <c r="K41" s="33">
        <v>0</v>
      </c>
      <c r="L41" s="43">
        <v>0</v>
      </c>
      <c r="M41"/>
      <c r="N41" s="34" t="s">
        <v>15</v>
      </c>
      <c r="O41" s="31">
        <f>Parameters!C12</f>
        <v>3.5</v>
      </c>
      <c r="P41" s="32" t="s">
        <v>2</v>
      </c>
      <c r="Q41" s="33">
        <v>0</v>
      </c>
      <c r="R41" s="43">
        <v>0</v>
      </c>
      <c r="S41"/>
      <c r="T41" s="34" t="s">
        <v>15</v>
      </c>
      <c r="U41" s="31">
        <f>Parameters!G12</f>
        <v>2</v>
      </c>
      <c r="V41" s="32" t="s">
        <v>2</v>
      </c>
      <c r="W41" s="33">
        <v>0</v>
      </c>
      <c r="X41" s="43">
        <v>0</v>
      </c>
      <c r="AJ41" s="21"/>
      <c r="AL41" s="37"/>
      <c r="AM41" s="38"/>
      <c r="AN41" s="37"/>
      <c r="AO41" s="21"/>
    </row>
    <row r="42" spans="2:41" s="12" customFormat="1" ht="15">
      <c r="B42" s="37"/>
      <c r="C42" s="38"/>
      <c r="D42" s="37"/>
      <c r="E42" s="21"/>
      <c r="F42" s="21"/>
      <c r="H42" s="37"/>
      <c r="I42" s="38"/>
      <c r="J42" s="37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AJ42" s="21"/>
      <c r="AL42" s="37"/>
      <c r="AM42" s="38"/>
      <c r="AN42" s="37"/>
      <c r="AO42" s="21"/>
    </row>
    <row r="43" spans="1:41" s="12" customFormat="1" ht="18.75">
      <c r="A43" s="41" t="s">
        <v>39</v>
      </c>
      <c r="F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AJ43" s="21"/>
      <c r="AL43" s="37"/>
      <c r="AM43" s="38"/>
      <c r="AN43" s="37"/>
      <c r="AO43" s="21"/>
    </row>
    <row r="44" spans="1:41" s="12" customFormat="1" ht="15.75">
      <c r="A44" s="6" t="str">
        <f>A23</f>
        <v>Shipper 2</v>
      </c>
      <c r="B44" s="2"/>
      <c r="C44" s="2"/>
      <c r="D44" s="2"/>
      <c r="E44"/>
      <c r="F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AJ44" s="21"/>
      <c r="AL44" s="37"/>
      <c r="AM44" s="38"/>
      <c r="AN44" s="37"/>
      <c r="AO44" s="21"/>
    </row>
    <row r="45" spans="1:41" s="12" customFormat="1" ht="15">
      <c r="A45"/>
      <c r="B45" s="69" t="s">
        <v>4</v>
      </c>
      <c r="C45" s="69"/>
      <c r="D45" s="69"/>
      <c r="E45" s="69"/>
      <c r="F45" s="21"/>
      <c r="H45" s="69" t="s">
        <v>20</v>
      </c>
      <c r="I45" s="69"/>
      <c r="J45" s="69"/>
      <c r="K45" s="69"/>
      <c r="L45" s="21"/>
      <c r="M45" s="21"/>
      <c r="N45" s="69" t="s">
        <v>4</v>
      </c>
      <c r="O45" s="69"/>
      <c r="P45" s="69"/>
      <c r="Q45" s="69"/>
      <c r="R45" s="21"/>
      <c r="T45" s="69" t="s">
        <v>20</v>
      </c>
      <c r="U45" s="69"/>
      <c r="V45" s="69"/>
      <c r="W45" s="69"/>
      <c r="X45" s="21"/>
      <c r="AJ45" s="21"/>
      <c r="AL45" s="37"/>
      <c r="AM45" s="38"/>
      <c r="AN45" s="37"/>
      <c r="AO45" s="21"/>
    </row>
    <row r="46" spans="1:41" s="12" customFormat="1" ht="15">
      <c r="A46"/>
      <c r="B46" s="2"/>
      <c r="C46" s="2"/>
      <c r="D46" s="2"/>
      <c r="E46"/>
      <c r="F46" s="21"/>
      <c r="G46" s="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AJ46" s="21"/>
      <c r="AL46" s="37"/>
      <c r="AM46" s="38"/>
      <c r="AN46" s="37"/>
      <c r="AO46" s="21"/>
    </row>
    <row r="47" spans="1:41" s="12" customFormat="1" ht="15">
      <c r="A47"/>
      <c r="B47" s="2"/>
      <c r="C47" s="2"/>
      <c r="D47" s="2"/>
      <c r="E47" s="2" t="s">
        <v>3</v>
      </c>
      <c r="F47" s="43" t="s">
        <v>49</v>
      </c>
      <c r="G47"/>
      <c r="H47" s="2"/>
      <c r="I47" s="2"/>
      <c r="J47" s="2"/>
      <c r="K47" s="24" t="str">
        <f>E47</f>
        <v>Capacity bids</v>
      </c>
      <c r="L47" s="43" t="s">
        <v>49</v>
      </c>
      <c r="M47" s="21"/>
      <c r="N47" s="21"/>
      <c r="O47" s="21"/>
      <c r="P47" s="21"/>
      <c r="Q47" s="44" t="str">
        <f>K47</f>
        <v>Capacity bids</v>
      </c>
      <c r="R47" s="43" t="s">
        <v>49</v>
      </c>
      <c r="S47" s="21"/>
      <c r="T47" s="21"/>
      <c r="U47" s="21"/>
      <c r="V47" s="21"/>
      <c r="W47" s="44" t="str">
        <f>Q47</f>
        <v>Capacity bids</v>
      </c>
      <c r="X47" s="43" t="s">
        <v>49</v>
      </c>
      <c r="AJ47" s="21"/>
      <c r="AL47" s="37"/>
      <c r="AM47" s="38"/>
      <c r="AN47" s="37"/>
      <c r="AO47" s="21"/>
    </row>
    <row r="48" spans="1:41" s="12" customFormat="1" ht="18">
      <c r="A48" s="22" t="s">
        <v>35</v>
      </c>
      <c r="B48" s="34" t="s">
        <v>34</v>
      </c>
      <c r="C48" s="31">
        <f>C49+Parameters!$C$8</f>
        <v>4.740000000000001</v>
      </c>
      <c r="D48" s="32" t="s">
        <v>2</v>
      </c>
      <c r="E48" s="33">
        <v>0</v>
      </c>
      <c r="F48" s="43">
        <f aca="true" t="shared" si="14" ref="F48:F60">IF(E48&lt;=E49,0,1)</f>
        <v>0</v>
      </c>
      <c r="G48" s="22" t="str">
        <f>A48</f>
        <v>Year 1</v>
      </c>
      <c r="H48" s="34" t="s">
        <v>34</v>
      </c>
      <c r="I48" s="31">
        <f>I49+Parameters!$G$8</f>
        <v>3.100000000000001</v>
      </c>
      <c r="J48" s="32" t="s">
        <v>2</v>
      </c>
      <c r="K48" s="33">
        <v>0</v>
      </c>
      <c r="L48" s="43">
        <f aca="true" t="shared" si="15" ref="L48:L60">IF(K48&lt;=K49,0,1)</f>
        <v>0</v>
      </c>
      <c r="M48" s="22" t="s">
        <v>36</v>
      </c>
      <c r="N48" s="34" t="s">
        <v>34</v>
      </c>
      <c r="O48" s="31">
        <f>O49+Parameters!$C$13</f>
        <v>5.1800000000000015</v>
      </c>
      <c r="P48" s="32" t="s">
        <v>2</v>
      </c>
      <c r="Q48" s="33">
        <v>0</v>
      </c>
      <c r="R48" s="43">
        <f aca="true" t="shared" si="16" ref="R48:R60">IF(Q48&lt;=Q49,0,1)</f>
        <v>0</v>
      </c>
      <c r="S48" s="15" t="str">
        <f>M48</f>
        <v>Year 2</v>
      </c>
      <c r="T48" s="34" t="s">
        <v>34</v>
      </c>
      <c r="U48" s="31">
        <f>U49+Parameters!$G$13</f>
        <v>3.5399999999999983</v>
      </c>
      <c r="V48" s="32" t="s">
        <v>2</v>
      </c>
      <c r="W48" s="33">
        <v>0</v>
      </c>
      <c r="X48" s="43">
        <f aca="true" t="shared" si="17" ref="X48:X60">IF(W48&lt;=W49,0,1)</f>
        <v>0</v>
      </c>
      <c r="AJ48" s="21"/>
      <c r="AL48" s="37"/>
      <c r="AM48" s="38"/>
      <c r="AN48" s="37"/>
      <c r="AO48" s="21"/>
    </row>
    <row r="49" spans="1:41" s="12" customFormat="1" ht="18" customHeight="1">
      <c r="A49" s="70" t="s">
        <v>5</v>
      </c>
      <c r="B49" s="34" t="s">
        <v>33</v>
      </c>
      <c r="C49" s="31">
        <f>C50+Parameters!$C$8</f>
        <v>4.630000000000001</v>
      </c>
      <c r="D49" s="32" t="s">
        <v>2</v>
      </c>
      <c r="E49" s="33">
        <v>0</v>
      </c>
      <c r="F49" s="43">
        <f t="shared" si="14"/>
        <v>0</v>
      </c>
      <c r="G49" s="70" t="s">
        <v>5</v>
      </c>
      <c r="H49" s="34" t="s">
        <v>33</v>
      </c>
      <c r="I49" s="31">
        <f>I50+Parameters!$G$8</f>
        <v>3.000000000000001</v>
      </c>
      <c r="J49" s="32" t="s">
        <v>2</v>
      </c>
      <c r="K49" s="33">
        <v>0</v>
      </c>
      <c r="L49" s="43">
        <f t="shared" si="15"/>
        <v>0</v>
      </c>
      <c r="M49" s="70" t="s">
        <v>5</v>
      </c>
      <c r="N49" s="34" t="s">
        <v>33</v>
      </c>
      <c r="O49" s="31">
        <f>O50+Parameters!$C$13</f>
        <v>5.060000000000001</v>
      </c>
      <c r="P49" s="32" t="s">
        <v>2</v>
      </c>
      <c r="Q49" s="33">
        <v>0</v>
      </c>
      <c r="R49" s="43">
        <f t="shared" si="16"/>
        <v>0</v>
      </c>
      <c r="S49" s="70" t="s">
        <v>5</v>
      </c>
      <c r="T49" s="34" t="s">
        <v>33</v>
      </c>
      <c r="U49" s="31">
        <f>U50+Parameters!$G$13</f>
        <v>3.4299999999999984</v>
      </c>
      <c r="V49" s="32" t="s">
        <v>2</v>
      </c>
      <c r="W49" s="33">
        <v>0</v>
      </c>
      <c r="X49" s="43">
        <f t="shared" si="17"/>
        <v>0</v>
      </c>
      <c r="AJ49" s="21"/>
      <c r="AL49" s="37"/>
      <c r="AM49" s="38"/>
      <c r="AN49" s="37"/>
      <c r="AO49" s="21"/>
    </row>
    <row r="50" spans="1:41" s="12" customFormat="1" ht="18">
      <c r="A50" s="70"/>
      <c r="B50" s="34" t="s">
        <v>32</v>
      </c>
      <c r="C50" s="31">
        <f>C51+Parameters!$C$8</f>
        <v>4.5200000000000005</v>
      </c>
      <c r="D50" s="32" t="s">
        <v>2</v>
      </c>
      <c r="E50" s="33">
        <v>0</v>
      </c>
      <c r="F50" s="43">
        <f t="shared" si="14"/>
        <v>0</v>
      </c>
      <c r="G50" s="70"/>
      <c r="H50" s="34" t="s">
        <v>32</v>
      </c>
      <c r="I50" s="31">
        <f>I51+Parameters!$G$8</f>
        <v>2.900000000000001</v>
      </c>
      <c r="J50" s="32" t="s">
        <v>2</v>
      </c>
      <c r="K50" s="33">
        <v>0</v>
      </c>
      <c r="L50" s="43">
        <f t="shared" si="15"/>
        <v>0</v>
      </c>
      <c r="M50" s="70"/>
      <c r="N50" s="34" t="s">
        <v>32</v>
      </c>
      <c r="O50" s="31">
        <f>O51+Parameters!$C$13</f>
        <v>4.940000000000001</v>
      </c>
      <c r="P50" s="32" t="s">
        <v>2</v>
      </c>
      <c r="Q50" s="33">
        <v>0</v>
      </c>
      <c r="R50" s="43">
        <f t="shared" si="16"/>
        <v>0</v>
      </c>
      <c r="S50" s="70"/>
      <c r="T50" s="34" t="s">
        <v>32</v>
      </c>
      <c r="U50" s="31">
        <f>U51+Parameters!$G$13</f>
        <v>3.3199999999999985</v>
      </c>
      <c r="V50" s="32" t="s">
        <v>2</v>
      </c>
      <c r="W50" s="33">
        <v>0</v>
      </c>
      <c r="X50" s="43">
        <f t="shared" si="17"/>
        <v>0</v>
      </c>
      <c r="AJ50" s="21"/>
      <c r="AL50" s="37"/>
      <c r="AM50" s="38"/>
      <c r="AN50" s="37"/>
      <c r="AO50" s="21"/>
    </row>
    <row r="51" spans="1:41" s="12" customFormat="1" ht="18">
      <c r="A51" s="70"/>
      <c r="B51" s="34" t="s">
        <v>31</v>
      </c>
      <c r="C51" s="31">
        <f>C52+Parameters!$C$8</f>
        <v>4.41</v>
      </c>
      <c r="D51" s="32" t="s">
        <v>2</v>
      </c>
      <c r="E51" s="33">
        <v>0</v>
      </c>
      <c r="F51" s="43">
        <f t="shared" si="14"/>
        <v>0</v>
      </c>
      <c r="G51" s="70"/>
      <c r="H51" s="34" t="s">
        <v>31</v>
      </c>
      <c r="I51" s="31">
        <f>I52+Parameters!$G$8</f>
        <v>2.8000000000000007</v>
      </c>
      <c r="J51" s="32" t="s">
        <v>2</v>
      </c>
      <c r="K51" s="33">
        <v>0</v>
      </c>
      <c r="L51" s="43">
        <f t="shared" si="15"/>
        <v>0</v>
      </c>
      <c r="M51" s="70"/>
      <c r="N51" s="34" t="s">
        <v>31</v>
      </c>
      <c r="O51" s="31">
        <f>O52+Parameters!$C$13</f>
        <v>4.820000000000001</v>
      </c>
      <c r="P51" s="32" t="s">
        <v>2</v>
      </c>
      <c r="Q51" s="33">
        <v>0</v>
      </c>
      <c r="R51" s="43">
        <f t="shared" si="16"/>
        <v>0</v>
      </c>
      <c r="S51" s="70"/>
      <c r="T51" s="34" t="s">
        <v>31</v>
      </c>
      <c r="U51" s="31">
        <f>U52+Parameters!$G$13</f>
        <v>3.2099999999999986</v>
      </c>
      <c r="V51" s="32" t="s">
        <v>2</v>
      </c>
      <c r="W51" s="33">
        <v>0</v>
      </c>
      <c r="X51" s="43">
        <f t="shared" si="17"/>
        <v>0</v>
      </c>
      <c r="AJ51" s="21"/>
      <c r="AL51" s="37"/>
      <c r="AM51" s="38"/>
      <c r="AN51" s="37"/>
      <c r="AO51" s="21"/>
    </row>
    <row r="52" spans="1:41" s="12" customFormat="1" ht="18">
      <c r="A52" s="8">
        <f>Parameters!C6</f>
        <v>600000</v>
      </c>
      <c r="B52" s="34" t="s">
        <v>30</v>
      </c>
      <c r="C52" s="31">
        <f>C53+Parameters!$C$8</f>
        <v>4.3</v>
      </c>
      <c r="D52" s="32" t="s">
        <v>2</v>
      </c>
      <c r="E52" s="33">
        <v>0</v>
      </c>
      <c r="F52" s="43">
        <f t="shared" si="14"/>
        <v>0</v>
      </c>
      <c r="G52" s="11">
        <f>Parameters!G6</f>
        <v>450000</v>
      </c>
      <c r="H52" s="34" t="s">
        <v>30</v>
      </c>
      <c r="I52" s="31">
        <f>I53+Parameters!$G$8</f>
        <v>2.7000000000000006</v>
      </c>
      <c r="J52" s="32" t="s">
        <v>2</v>
      </c>
      <c r="K52" s="33">
        <v>0</v>
      </c>
      <c r="L52" s="43">
        <f t="shared" si="15"/>
        <v>0</v>
      </c>
      <c r="M52" s="11">
        <f>Parameters!C11</f>
        <v>800000</v>
      </c>
      <c r="N52" s="34" t="s">
        <v>30</v>
      </c>
      <c r="O52" s="31">
        <f>O53+Parameters!$C$13</f>
        <v>4.700000000000001</v>
      </c>
      <c r="P52" s="32" t="s">
        <v>2</v>
      </c>
      <c r="Q52" s="33">
        <v>0</v>
      </c>
      <c r="R52" s="43">
        <f t="shared" si="16"/>
        <v>0</v>
      </c>
      <c r="S52" s="11">
        <f>Parameters!G11</f>
        <v>550000</v>
      </c>
      <c r="T52" s="34" t="s">
        <v>30</v>
      </c>
      <c r="U52" s="31">
        <f>U53+Parameters!$G$13</f>
        <v>3.0999999999999988</v>
      </c>
      <c r="V52" s="32" t="s">
        <v>2</v>
      </c>
      <c r="W52" s="33">
        <v>0</v>
      </c>
      <c r="X52" s="43">
        <f t="shared" si="17"/>
        <v>0</v>
      </c>
      <c r="AJ52" s="21"/>
      <c r="AL52" s="37"/>
      <c r="AM52" s="38"/>
      <c r="AN52" s="37"/>
      <c r="AO52" s="21"/>
    </row>
    <row r="53" spans="1:41" s="12" customFormat="1" ht="18">
      <c r="A53" s="35"/>
      <c r="B53" s="34" t="s">
        <v>7</v>
      </c>
      <c r="C53" s="31">
        <f>C54+Parameters!$C$8</f>
        <v>4.1899999999999995</v>
      </c>
      <c r="D53" s="32" t="s">
        <v>2</v>
      </c>
      <c r="E53" s="33">
        <v>0</v>
      </c>
      <c r="F53" s="43">
        <f t="shared" si="14"/>
        <v>0</v>
      </c>
      <c r="G53" s="36"/>
      <c r="H53" s="34" t="s">
        <v>7</v>
      </c>
      <c r="I53" s="31">
        <f>I54+Parameters!$G$8</f>
        <v>2.6000000000000005</v>
      </c>
      <c r="J53" s="32" t="s">
        <v>2</v>
      </c>
      <c r="K53" s="33">
        <v>0</v>
      </c>
      <c r="L53" s="43">
        <f t="shared" si="15"/>
        <v>0</v>
      </c>
      <c r="M53"/>
      <c r="N53" s="34" t="s">
        <v>7</v>
      </c>
      <c r="O53" s="31">
        <f>O54+Parameters!$C$13</f>
        <v>4.580000000000001</v>
      </c>
      <c r="P53" s="32" t="s">
        <v>2</v>
      </c>
      <c r="Q53" s="33">
        <v>0</v>
      </c>
      <c r="R53" s="43">
        <f t="shared" si="16"/>
        <v>0</v>
      </c>
      <c r="S53"/>
      <c r="T53" s="34" t="s">
        <v>7</v>
      </c>
      <c r="U53" s="31">
        <f>U54+Parameters!$G$13</f>
        <v>2.989999999999999</v>
      </c>
      <c r="V53" s="32" t="s">
        <v>2</v>
      </c>
      <c r="W53" s="33">
        <v>0</v>
      </c>
      <c r="X53" s="43">
        <f t="shared" si="17"/>
        <v>0</v>
      </c>
      <c r="AJ53" s="21"/>
      <c r="AL53" s="37"/>
      <c r="AM53" s="38"/>
      <c r="AN53" s="37"/>
      <c r="AO53" s="21"/>
    </row>
    <row r="54" spans="1:41" s="12" customFormat="1" ht="18">
      <c r="A54" s="35"/>
      <c r="B54" s="9" t="s">
        <v>8</v>
      </c>
      <c r="C54" s="16">
        <f>C55+Parameters!$C$8</f>
        <v>4.079999999999999</v>
      </c>
      <c r="D54" s="10" t="s">
        <v>2</v>
      </c>
      <c r="E54" s="5">
        <v>0</v>
      </c>
      <c r="F54" s="43">
        <f t="shared" si="14"/>
        <v>0</v>
      </c>
      <c r="G54" s="36"/>
      <c r="H54" s="9" t="s">
        <v>8</v>
      </c>
      <c r="I54" s="16">
        <f>I55+Parameters!$G$8</f>
        <v>2.5000000000000004</v>
      </c>
      <c r="J54" s="10" t="s">
        <v>2</v>
      </c>
      <c r="K54" s="5">
        <v>0</v>
      </c>
      <c r="L54" s="43">
        <f t="shared" si="15"/>
        <v>0</v>
      </c>
      <c r="M54"/>
      <c r="N54" s="9" t="s">
        <v>8</v>
      </c>
      <c r="O54" s="16">
        <f>O55+Parameters!$C$13</f>
        <v>4.460000000000001</v>
      </c>
      <c r="P54" s="10" t="s">
        <v>2</v>
      </c>
      <c r="Q54" s="5">
        <v>0</v>
      </c>
      <c r="R54" s="43">
        <f t="shared" si="16"/>
        <v>0</v>
      </c>
      <c r="S54"/>
      <c r="T54" s="9" t="s">
        <v>8</v>
      </c>
      <c r="U54" s="16">
        <f>U55+Parameters!$G$13</f>
        <v>2.879999999999999</v>
      </c>
      <c r="V54" s="10" t="s">
        <v>2</v>
      </c>
      <c r="W54" s="5">
        <v>0</v>
      </c>
      <c r="X54" s="43">
        <f t="shared" si="17"/>
        <v>0</v>
      </c>
      <c r="AJ54" s="21"/>
      <c r="AL54" s="37"/>
      <c r="AM54" s="38"/>
      <c r="AN54" s="37"/>
      <c r="AO54" s="21"/>
    </row>
    <row r="55" spans="1:41" s="12" customFormat="1" ht="18">
      <c r="A55" s="35"/>
      <c r="B55" s="9" t="s">
        <v>25</v>
      </c>
      <c r="C55" s="16">
        <f>C56+Parameters!$C$8</f>
        <v>3.9699999999999993</v>
      </c>
      <c r="D55" s="10" t="s">
        <v>2</v>
      </c>
      <c r="E55" s="5">
        <v>0</v>
      </c>
      <c r="F55" s="43">
        <f t="shared" si="14"/>
        <v>0</v>
      </c>
      <c r="G55" s="36"/>
      <c r="H55" s="9" t="s">
        <v>25</v>
      </c>
      <c r="I55" s="16">
        <f>I56+Parameters!$G$8</f>
        <v>2.4000000000000004</v>
      </c>
      <c r="J55" s="10" t="s">
        <v>2</v>
      </c>
      <c r="K55" s="5">
        <v>0</v>
      </c>
      <c r="L55" s="43">
        <f t="shared" si="15"/>
        <v>0</v>
      </c>
      <c r="M55"/>
      <c r="N55" s="9" t="s">
        <v>25</v>
      </c>
      <c r="O55" s="16">
        <f>O56+Parameters!$C$13</f>
        <v>4.340000000000001</v>
      </c>
      <c r="P55" s="10" t="s">
        <v>2</v>
      </c>
      <c r="Q55" s="5">
        <v>0</v>
      </c>
      <c r="R55" s="43">
        <f t="shared" si="16"/>
        <v>0</v>
      </c>
      <c r="S55"/>
      <c r="T55" s="9" t="s">
        <v>25</v>
      </c>
      <c r="U55" s="16">
        <f>U56+Parameters!$G$13</f>
        <v>2.769999999999999</v>
      </c>
      <c r="V55" s="10" t="s">
        <v>2</v>
      </c>
      <c r="W55" s="5">
        <v>0</v>
      </c>
      <c r="X55" s="43">
        <f t="shared" si="17"/>
        <v>0</v>
      </c>
      <c r="AJ55" s="21"/>
      <c r="AL55" s="37"/>
      <c r="AM55" s="38"/>
      <c r="AN55" s="37"/>
      <c r="AO55" s="21"/>
    </row>
    <row r="56" spans="1:41" s="12" customFormat="1" ht="18">
      <c r="A56" s="35"/>
      <c r="B56" s="9" t="s">
        <v>9</v>
      </c>
      <c r="C56" s="16">
        <f>C57+Parameters!$C$8</f>
        <v>3.8599999999999994</v>
      </c>
      <c r="D56" s="10" t="s">
        <v>2</v>
      </c>
      <c r="E56" s="5">
        <v>0</v>
      </c>
      <c r="F56" s="43">
        <f t="shared" si="14"/>
        <v>0</v>
      </c>
      <c r="G56" s="36"/>
      <c r="H56" s="9" t="s">
        <v>9</v>
      </c>
      <c r="I56" s="16">
        <f>I57+Parameters!$G$8</f>
        <v>2.3000000000000003</v>
      </c>
      <c r="J56" s="10" t="s">
        <v>2</v>
      </c>
      <c r="K56" s="5">
        <v>0</v>
      </c>
      <c r="L56" s="43">
        <f t="shared" si="15"/>
        <v>0</v>
      </c>
      <c r="M56"/>
      <c r="N56" s="9" t="s">
        <v>9</v>
      </c>
      <c r="O56" s="16">
        <f>O57+Parameters!$C$13</f>
        <v>4.220000000000001</v>
      </c>
      <c r="P56" s="10" t="s">
        <v>2</v>
      </c>
      <c r="Q56" s="5">
        <v>0</v>
      </c>
      <c r="R56" s="43">
        <f t="shared" si="16"/>
        <v>0</v>
      </c>
      <c r="S56"/>
      <c r="T56" s="9" t="s">
        <v>9</v>
      </c>
      <c r="U56" s="16">
        <f>U57+Parameters!$G$13</f>
        <v>2.6599999999999993</v>
      </c>
      <c r="V56" s="10" t="s">
        <v>2</v>
      </c>
      <c r="W56" s="5">
        <v>0</v>
      </c>
      <c r="X56" s="43">
        <f t="shared" si="17"/>
        <v>0</v>
      </c>
      <c r="AJ56" s="21"/>
      <c r="AL56" s="37"/>
      <c r="AM56" s="38"/>
      <c r="AN56" s="37"/>
      <c r="AO56" s="21"/>
    </row>
    <row r="57" spans="1:36" ht="18">
      <c r="A57" s="35"/>
      <c r="B57" s="34" t="s">
        <v>10</v>
      </c>
      <c r="C57" s="31">
        <f>C58+Parameters!$C$8</f>
        <v>3.7499999999999996</v>
      </c>
      <c r="D57" s="32" t="s">
        <v>2</v>
      </c>
      <c r="E57" s="33">
        <v>0</v>
      </c>
      <c r="F57" s="43">
        <f t="shared" si="14"/>
        <v>0</v>
      </c>
      <c r="G57" s="36"/>
      <c r="H57" s="34" t="s">
        <v>10</v>
      </c>
      <c r="I57" s="31">
        <f>I58+Parameters!$G$8</f>
        <v>2.2</v>
      </c>
      <c r="J57" s="32" t="s">
        <v>2</v>
      </c>
      <c r="K57" s="33">
        <v>0</v>
      </c>
      <c r="L57" s="43">
        <f t="shared" si="15"/>
        <v>0</v>
      </c>
      <c r="M57"/>
      <c r="N57" s="34" t="s">
        <v>10</v>
      </c>
      <c r="O57" s="31">
        <f>O58+Parameters!$C$13</f>
        <v>4.1000000000000005</v>
      </c>
      <c r="P57" s="32" t="s">
        <v>2</v>
      </c>
      <c r="Q57" s="33">
        <v>0</v>
      </c>
      <c r="R57" s="43">
        <f t="shared" si="16"/>
        <v>0</v>
      </c>
      <c r="S57"/>
      <c r="T57" s="34" t="s">
        <v>10</v>
      </c>
      <c r="U57" s="31">
        <f>U58+Parameters!$G$13</f>
        <v>2.5499999999999994</v>
      </c>
      <c r="V57" s="32" t="s">
        <v>2</v>
      </c>
      <c r="W57" s="33">
        <v>0</v>
      </c>
      <c r="X57" s="43">
        <f t="shared" si="17"/>
        <v>0</v>
      </c>
      <c r="AJ57" s="21"/>
    </row>
    <row r="58" spans="2:36" ht="18" customHeight="1">
      <c r="B58" s="34" t="s">
        <v>11</v>
      </c>
      <c r="C58" s="31">
        <f>C59+Parameters!$C$8</f>
        <v>3.6399999999999997</v>
      </c>
      <c r="D58" s="32" t="s">
        <v>2</v>
      </c>
      <c r="E58" s="33">
        <v>0</v>
      </c>
      <c r="F58" s="43">
        <f t="shared" si="14"/>
        <v>0</v>
      </c>
      <c r="G58"/>
      <c r="H58" s="34" t="s">
        <v>11</v>
      </c>
      <c r="I58" s="31">
        <f>I59+Parameters!$G$8</f>
        <v>2.1</v>
      </c>
      <c r="J58" s="32" t="s">
        <v>2</v>
      </c>
      <c r="K58" s="33">
        <v>0</v>
      </c>
      <c r="L58" s="43">
        <f t="shared" si="15"/>
        <v>0</v>
      </c>
      <c r="M58"/>
      <c r="N58" s="34" t="s">
        <v>11</v>
      </c>
      <c r="O58" s="31">
        <f>O59+Parameters!$C$13</f>
        <v>3.9800000000000004</v>
      </c>
      <c r="P58" s="32" t="s">
        <v>2</v>
      </c>
      <c r="Q58" s="33">
        <v>0</v>
      </c>
      <c r="R58" s="43">
        <f t="shared" si="16"/>
        <v>0</v>
      </c>
      <c r="S58"/>
      <c r="T58" s="34" t="s">
        <v>11</v>
      </c>
      <c r="U58" s="31">
        <f>U59+Parameters!$G$13</f>
        <v>2.4399999999999995</v>
      </c>
      <c r="V58" s="32" t="s">
        <v>2</v>
      </c>
      <c r="W58" s="33">
        <v>0</v>
      </c>
      <c r="X58" s="43">
        <f t="shared" si="17"/>
        <v>0</v>
      </c>
      <c r="AJ58" s="21"/>
    </row>
    <row r="59" spans="2:36" ht="18" customHeight="1">
      <c r="B59" s="34" t="s">
        <v>12</v>
      </c>
      <c r="C59" s="31">
        <f>C60+Parameters!$C$8</f>
        <v>3.53</v>
      </c>
      <c r="D59" s="32" t="s">
        <v>2</v>
      </c>
      <c r="E59" s="33">
        <v>0</v>
      </c>
      <c r="F59" s="43">
        <f t="shared" si="14"/>
        <v>0</v>
      </c>
      <c r="G59"/>
      <c r="H59" s="34" t="s">
        <v>12</v>
      </c>
      <c r="I59" s="31">
        <f>I60+Parameters!$G$8</f>
        <v>2</v>
      </c>
      <c r="J59" s="32" t="s">
        <v>2</v>
      </c>
      <c r="K59" s="33">
        <v>0</v>
      </c>
      <c r="L59" s="43">
        <f t="shared" si="15"/>
        <v>0</v>
      </c>
      <c r="M59"/>
      <c r="N59" s="34" t="s">
        <v>12</v>
      </c>
      <c r="O59" s="31">
        <f>O60+Parameters!$C$13</f>
        <v>3.8600000000000003</v>
      </c>
      <c r="P59" s="32" t="s">
        <v>2</v>
      </c>
      <c r="Q59" s="33">
        <v>0</v>
      </c>
      <c r="R59" s="43">
        <f t="shared" si="16"/>
        <v>0</v>
      </c>
      <c r="S59"/>
      <c r="T59" s="34" t="s">
        <v>12</v>
      </c>
      <c r="U59" s="31">
        <f>U60+Parameters!$G$13</f>
        <v>2.3299999999999996</v>
      </c>
      <c r="V59" s="32" t="s">
        <v>2</v>
      </c>
      <c r="W59" s="33">
        <v>0</v>
      </c>
      <c r="X59" s="43">
        <f t="shared" si="17"/>
        <v>0</v>
      </c>
      <c r="AJ59" s="21"/>
    </row>
    <row r="60" spans="2:36" ht="18">
      <c r="B60" s="34" t="s">
        <v>13</v>
      </c>
      <c r="C60" s="31">
        <f>C61+Parameters!$C$8</f>
        <v>3.42</v>
      </c>
      <c r="D60" s="32" t="s">
        <v>2</v>
      </c>
      <c r="E60" s="33">
        <v>0</v>
      </c>
      <c r="F60" s="43">
        <f t="shared" si="14"/>
        <v>0</v>
      </c>
      <c r="G60"/>
      <c r="H60" s="34" t="s">
        <v>13</v>
      </c>
      <c r="I60" s="31">
        <f>I61+Parameters!$G$8</f>
        <v>1.9000000000000001</v>
      </c>
      <c r="J60" s="32" t="s">
        <v>2</v>
      </c>
      <c r="K60" s="33">
        <v>0</v>
      </c>
      <c r="L60" s="43">
        <f t="shared" si="15"/>
        <v>0</v>
      </c>
      <c r="M60"/>
      <c r="N60" s="34" t="s">
        <v>13</v>
      </c>
      <c r="O60" s="31">
        <f>O61+Parameters!$C$13</f>
        <v>3.74</v>
      </c>
      <c r="P60" s="32" t="s">
        <v>2</v>
      </c>
      <c r="Q60" s="33">
        <v>0</v>
      </c>
      <c r="R60" s="43">
        <f t="shared" si="16"/>
        <v>0</v>
      </c>
      <c r="S60"/>
      <c r="T60" s="34" t="s">
        <v>13</v>
      </c>
      <c r="U60" s="31">
        <f>U61+Parameters!$G$13</f>
        <v>2.2199999999999998</v>
      </c>
      <c r="V60" s="32" t="s">
        <v>2</v>
      </c>
      <c r="W60" s="33">
        <v>0</v>
      </c>
      <c r="X60" s="43">
        <f t="shared" si="17"/>
        <v>0</v>
      </c>
      <c r="AJ60" s="21"/>
    </row>
    <row r="61" spans="2:36" ht="18">
      <c r="B61" s="34" t="s">
        <v>14</v>
      </c>
      <c r="C61" s="31">
        <f>C62+Parameters!$C$8</f>
        <v>3.31</v>
      </c>
      <c r="D61" s="32" t="s">
        <v>2</v>
      </c>
      <c r="E61" s="33">
        <v>0</v>
      </c>
      <c r="F61" s="43">
        <f>IF(E61&lt;=E62,0,1)</f>
        <v>0</v>
      </c>
      <c r="G61"/>
      <c r="H61" s="34" t="s">
        <v>14</v>
      </c>
      <c r="I61" s="31">
        <f>I62+Parameters!$G$8</f>
        <v>1.8</v>
      </c>
      <c r="J61" s="32" t="s">
        <v>2</v>
      </c>
      <c r="K61" s="33">
        <v>0</v>
      </c>
      <c r="L61" s="43">
        <f>IF(K61&lt;=K62,0,1)</f>
        <v>0</v>
      </c>
      <c r="M61"/>
      <c r="N61" s="34" t="s">
        <v>14</v>
      </c>
      <c r="O61" s="31">
        <f>O62+Parameters!$C$13</f>
        <v>3.62</v>
      </c>
      <c r="P61" s="32" t="s">
        <v>2</v>
      </c>
      <c r="Q61" s="33">
        <v>0</v>
      </c>
      <c r="R61" s="43">
        <f>IF(Q61&lt;=Q62,0,1)</f>
        <v>0</v>
      </c>
      <c r="S61"/>
      <c r="T61" s="34" t="s">
        <v>14</v>
      </c>
      <c r="U61" s="31">
        <f>U62+Parameters!$G$13</f>
        <v>2.11</v>
      </c>
      <c r="V61" s="32" t="s">
        <v>2</v>
      </c>
      <c r="W61" s="33">
        <v>0</v>
      </c>
      <c r="X61" s="43">
        <f>IF(W61&lt;=W62,0,1)</f>
        <v>0</v>
      </c>
      <c r="AJ61" s="21"/>
    </row>
    <row r="62" spans="2:36" ht="18">
      <c r="B62" s="34" t="s">
        <v>15</v>
      </c>
      <c r="C62" s="31">
        <f>Parameters!C7</f>
        <v>3.2</v>
      </c>
      <c r="D62" s="32" t="s">
        <v>2</v>
      </c>
      <c r="E62" s="33">
        <v>0</v>
      </c>
      <c r="F62" s="43">
        <v>0</v>
      </c>
      <c r="G62"/>
      <c r="H62" s="34" t="s">
        <v>15</v>
      </c>
      <c r="I62" s="31">
        <f>Parameters!G7</f>
        <v>1.7</v>
      </c>
      <c r="J62" s="32" t="s">
        <v>2</v>
      </c>
      <c r="K62" s="33">
        <v>0</v>
      </c>
      <c r="L62" s="43">
        <v>0</v>
      </c>
      <c r="M62"/>
      <c r="N62" s="34" t="s">
        <v>15</v>
      </c>
      <c r="O62" s="31">
        <f>Parameters!C12</f>
        <v>3.5</v>
      </c>
      <c r="P62" s="32" t="s">
        <v>2</v>
      </c>
      <c r="Q62" s="33">
        <v>0</v>
      </c>
      <c r="R62" s="43">
        <v>0</v>
      </c>
      <c r="S62"/>
      <c r="T62" s="34" t="s">
        <v>15</v>
      </c>
      <c r="U62" s="31">
        <f>Parameters!G12</f>
        <v>2</v>
      </c>
      <c r="V62" s="32" t="s">
        <v>2</v>
      </c>
      <c r="W62" s="33">
        <v>0</v>
      </c>
      <c r="X62" s="43">
        <v>0</v>
      </c>
      <c r="AJ62" s="21"/>
    </row>
    <row r="63" spans="6:36" ht="15">
      <c r="F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AJ63" s="21"/>
    </row>
    <row r="64" spans="1:36" ht="18.75">
      <c r="A64" s="41" t="s">
        <v>40</v>
      </c>
      <c r="F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AJ64" s="21"/>
    </row>
    <row r="65" spans="1:36" ht="15.75">
      <c r="A65" s="6" t="str">
        <f>A44</f>
        <v>Shipper 2</v>
      </c>
      <c r="F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AJ65" s="21"/>
    </row>
    <row r="66" spans="2:36" ht="15">
      <c r="B66" s="69" t="s">
        <v>4</v>
      </c>
      <c r="C66" s="69"/>
      <c r="D66" s="69"/>
      <c r="E66" s="69"/>
      <c r="H66" s="69" t="s">
        <v>20</v>
      </c>
      <c r="I66" s="69"/>
      <c r="J66" s="69"/>
      <c r="K66" s="69"/>
      <c r="L66" s="21"/>
      <c r="M66" s="21"/>
      <c r="N66" s="69" t="s">
        <v>4</v>
      </c>
      <c r="O66" s="69"/>
      <c r="P66" s="69"/>
      <c r="Q66" s="69"/>
      <c r="T66" s="69" t="s">
        <v>20</v>
      </c>
      <c r="U66" s="69"/>
      <c r="V66" s="69"/>
      <c r="W66" s="69"/>
      <c r="X66" s="21"/>
      <c r="AJ66" s="21"/>
    </row>
    <row r="68" spans="5:24" ht="15">
      <c r="E68" s="2" t="s">
        <v>3</v>
      </c>
      <c r="F68" s="43" t="s">
        <v>49</v>
      </c>
      <c r="K68" s="2" t="s">
        <v>3</v>
      </c>
      <c r="L68" s="43" t="s">
        <v>49</v>
      </c>
      <c r="Q68" s="2" t="s">
        <v>3</v>
      </c>
      <c r="R68" s="43" t="s">
        <v>49</v>
      </c>
      <c r="W68" s="2" t="s">
        <v>3</v>
      </c>
      <c r="X68" s="43" t="s">
        <v>49</v>
      </c>
    </row>
    <row r="69" spans="1:24" ht="18">
      <c r="A69" s="22" t="s">
        <v>35</v>
      </c>
      <c r="B69" s="34" t="s">
        <v>34</v>
      </c>
      <c r="C69" s="31">
        <f>C70+Parameters!$C$8</f>
        <v>4.740000000000001</v>
      </c>
      <c r="D69" s="32" t="s">
        <v>2</v>
      </c>
      <c r="E69" s="33">
        <v>0</v>
      </c>
      <c r="F69" s="43">
        <f aca="true" t="shared" si="18" ref="F69:F81">IF(E69&lt;=E70,0,1)</f>
        <v>0</v>
      </c>
      <c r="G69" s="22" t="str">
        <f>A69</f>
        <v>Year 1</v>
      </c>
      <c r="H69" s="34" t="s">
        <v>34</v>
      </c>
      <c r="I69" s="31">
        <f>I70+Parameters!$G$8</f>
        <v>3.100000000000001</v>
      </c>
      <c r="J69" s="32" t="s">
        <v>2</v>
      </c>
      <c r="K69" s="33">
        <v>0</v>
      </c>
      <c r="L69" s="43">
        <f aca="true" t="shared" si="19" ref="L69:L81">IF(K69&lt;=K70,0,1)</f>
        <v>0</v>
      </c>
      <c r="M69" s="22" t="s">
        <v>36</v>
      </c>
      <c r="N69" s="34" t="s">
        <v>34</v>
      </c>
      <c r="O69" s="31">
        <f>O70+Parameters!$C$13</f>
        <v>5.1800000000000015</v>
      </c>
      <c r="P69" s="32" t="s">
        <v>2</v>
      </c>
      <c r="Q69" s="33">
        <v>0</v>
      </c>
      <c r="R69" s="43">
        <f aca="true" t="shared" si="20" ref="R69:R81">IF(Q69&lt;=Q70,0,1)</f>
        <v>0</v>
      </c>
      <c r="S69" s="15" t="str">
        <f>M69</f>
        <v>Year 2</v>
      </c>
      <c r="T69" s="34" t="s">
        <v>34</v>
      </c>
      <c r="U69" s="31">
        <f>U70+Parameters!$G$13</f>
        <v>3.5399999999999983</v>
      </c>
      <c r="V69" s="32" t="s">
        <v>2</v>
      </c>
      <c r="W69" s="33">
        <v>0</v>
      </c>
      <c r="X69" s="43">
        <f aca="true" t="shared" si="21" ref="X69:X81">IF(W69&lt;=W70,0,1)</f>
        <v>0</v>
      </c>
    </row>
    <row r="70" spans="1:24" ht="18" customHeight="1">
      <c r="A70" s="70" t="s">
        <v>5</v>
      </c>
      <c r="B70" s="34" t="s">
        <v>33</v>
      </c>
      <c r="C70" s="31">
        <f>C71+Parameters!$C$8</f>
        <v>4.630000000000001</v>
      </c>
      <c r="D70" s="32" t="s">
        <v>2</v>
      </c>
      <c r="E70" s="33">
        <v>0</v>
      </c>
      <c r="F70" s="43">
        <f t="shared" si="18"/>
        <v>0</v>
      </c>
      <c r="G70" s="70" t="s">
        <v>5</v>
      </c>
      <c r="H70" s="34" t="s">
        <v>33</v>
      </c>
      <c r="I70" s="31">
        <f>I71+Parameters!$G$8</f>
        <v>3.000000000000001</v>
      </c>
      <c r="J70" s="32" t="s">
        <v>2</v>
      </c>
      <c r="K70" s="33">
        <v>0</v>
      </c>
      <c r="L70" s="43">
        <f t="shared" si="19"/>
        <v>0</v>
      </c>
      <c r="M70" s="70" t="s">
        <v>5</v>
      </c>
      <c r="N70" s="34" t="s">
        <v>33</v>
      </c>
      <c r="O70" s="31">
        <f>O71+Parameters!$C$13</f>
        <v>5.060000000000001</v>
      </c>
      <c r="P70" s="32" t="s">
        <v>2</v>
      </c>
      <c r="Q70" s="33">
        <v>0</v>
      </c>
      <c r="R70" s="43">
        <f t="shared" si="20"/>
        <v>0</v>
      </c>
      <c r="S70" s="70" t="s">
        <v>5</v>
      </c>
      <c r="T70" s="34" t="s">
        <v>33</v>
      </c>
      <c r="U70" s="31">
        <f>U71+Parameters!$G$13</f>
        <v>3.4299999999999984</v>
      </c>
      <c r="V70" s="32" t="s">
        <v>2</v>
      </c>
      <c r="W70" s="33">
        <v>0</v>
      </c>
      <c r="X70" s="43">
        <f t="shared" si="21"/>
        <v>0</v>
      </c>
    </row>
    <row r="71" spans="1:24" ht="18">
      <c r="A71" s="70"/>
      <c r="B71" s="34" t="s">
        <v>32</v>
      </c>
      <c r="C71" s="31">
        <f>C72+Parameters!$C$8</f>
        <v>4.5200000000000005</v>
      </c>
      <c r="D71" s="32" t="s">
        <v>2</v>
      </c>
      <c r="E71" s="33">
        <v>0</v>
      </c>
      <c r="F71" s="43">
        <f t="shared" si="18"/>
        <v>0</v>
      </c>
      <c r="G71" s="70"/>
      <c r="H71" s="34" t="s">
        <v>32</v>
      </c>
      <c r="I71" s="31">
        <f>I72+Parameters!$G$8</f>
        <v>2.900000000000001</v>
      </c>
      <c r="J71" s="32" t="s">
        <v>2</v>
      </c>
      <c r="K71" s="33">
        <v>0</v>
      </c>
      <c r="L71" s="43">
        <f t="shared" si="19"/>
        <v>0</v>
      </c>
      <c r="M71" s="70"/>
      <c r="N71" s="34" t="s">
        <v>32</v>
      </c>
      <c r="O71" s="31">
        <f>O72+Parameters!$C$13</f>
        <v>4.940000000000001</v>
      </c>
      <c r="P71" s="32" t="s">
        <v>2</v>
      </c>
      <c r="Q71" s="33">
        <v>0</v>
      </c>
      <c r="R71" s="43">
        <f t="shared" si="20"/>
        <v>0</v>
      </c>
      <c r="S71" s="70"/>
      <c r="T71" s="34" t="s">
        <v>32</v>
      </c>
      <c r="U71" s="31">
        <f>U72+Parameters!$G$13</f>
        <v>3.3199999999999985</v>
      </c>
      <c r="V71" s="32" t="s">
        <v>2</v>
      </c>
      <c r="W71" s="33">
        <v>0</v>
      </c>
      <c r="X71" s="43">
        <f t="shared" si="21"/>
        <v>0</v>
      </c>
    </row>
    <row r="72" spans="1:24" ht="18">
      <c r="A72" s="70"/>
      <c r="B72" s="9" t="s">
        <v>31</v>
      </c>
      <c r="C72" s="16">
        <f>C73+Parameters!$C$8</f>
        <v>4.41</v>
      </c>
      <c r="D72" s="10" t="s">
        <v>2</v>
      </c>
      <c r="E72" s="5">
        <v>0</v>
      </c>
      <c r="F72" s="43">
        <f t="shared" si="18"/>
        <v>0</v>
      </c>
      <c r="G72" s="70"/>
      <c r="H72" s="9" t="s">
        <v>31</v>
      </c>
      <c r="I72" s="16">
        <f>I73+Parameters!$G$8</f>
        <v>2.8000000000000007</v>
      </c>
      <c r="J72" s="10" t="s">
        <v>2</v>
      </c>
      <c r="K72" s="5">
        <v>0</v>
      </c>
      <c r="L72" s="43">
        <f t="shared" si="19"/>
        <v>0</v>
      </c>
      <c r="M72" s="70"/>
      <c r="N72" s="9" t="s">
        <v>31</v>
      </c>
      <c r="O72" s="16">
        <f>O73+Parameters!$C$13</f>
        <v>4.820000000000001</v>
      </c>
      <c r="P72" s="10" t="s">
        <v>2</v>
      </c>
      <c r="Q72" s="5">
        <v>0</v>
      </c>
      <c r="R72" s="43">
        <f t="shared" si="20"/>
        <v>0</v>
      </c>
      <c r="S72" s="70"/>
      <c r="T72" s="9" t="s">
        <v>31</v>
      </c>
      <c r="U72" s="16">
        <f>U73+Parameters!$G$13</f>
        <v>3.2099999999999986</v>
      </c>
      <c r="V72" s="10" t="s">
        <v>2</v>
      </c>
      <c r="W72" s="5">
        <v>0</v>
      </c>
      <c r="X72" s="43">
        <f t="shared" si="21"/>
        <v>0</v>
      </c>
    </row>
    <row r="73" spans="1:24" ht="18">
      <c r="A73" s="8">
        <f>Parameters!C6</f>
        <v>600000</v>
      </c>
      <c r="B73" s="9" t="s">
        <v>30</v>
      </c>
      <c r="C73" s="16">
        <f>C74+Parameters!$C$8</f>
        <v>4.3</v>
      </c>
      <c r="D73" s="10" t="s">
        <v>2</v>
      </c>
      <c r="E73" s="5">
        <v>0</v>
      </c>
      <c r="F73" s="43">
        <f t="shared" si="18"/>
        <v>0</v>
      </c>
      <c r="G73" s="11">
        <f>Parameters!G6</f>
        <v>450000</v>
      </c>
      <c r="H73" s="9" t="s">
        <v>30</v>
      </c>
      <c r="I73" s="16">
        <f>I74+Parameters!$G$8</f>
        <v>2.7000000000000006</v>
      </c>
      <c r="J73" s="10" t="s">
        <v>2</v>
      </c>
      <c r="K73" s="5">
        <v>0</v>
      </c>
      <c r="L73" s="43">
        <f t="shared" si="19"/>
        <v>0</v>
      </c>
      <c r="M73" s="11">
        <f>Parameters!C11</f>
        <v>800000</v>
      </c>
      <c r="N73" s="9" t="s">
        <v>30</v>
      </c>
      <c r="O73" s="16">
        <f>O74+Parameters!$C$13</f>
        <v>4.700000000000001</v>
      </c>
      <c r="P73" s="10" t="s">
        <v>2</v>
      </c>
      <c r="Q73" s="5">
        <v>0</v>
      </c>
      <c r="R73" s="43">
        <f t="shared" si="20"/>
        <v>0</v>
      </c>
      <c r="S73" s="11">
        <f>Parameters!G11</f>
        <v>550000</v>
      </c>
      <c r="T73" s="9" t="s">
        <v>30</v>
      </c>
      <c r="U73" s="16">
        <f>U74+Parameters!$G$13</f>
        <v>3.0999999999999988</v>
      </c>
      <c r="V73" s="10" t="s">
        <v>2</v>
      </c>
      <c r="W73" s="5">
        <v>0</v>
      </c>
      <c r="X73" s="43">
        <f t="shared" si="21"/>
        <v>0</v>
      </c>
    </row>
    <row r="74" spans="1:24" ht="18">
      <c r="A74" s="35"/>
      <c r="B74" s="9" t="s">
        <v>7</v>
      </c>
      <c r="C74" s="16">
        <f>C75+Parameters!$C$8</f>
        <v>4.1899999999999995</v>
      </c>
      <c r="D74" s="10" t="s">
        <v>2</v>
      </c>
      <c r="E74" s="5">
        <v>0</v>
      </c>
      <c r="F74" s="43">
        <f t="shared" si="18"/>
        <v>0</v>
      </c>
      <c r="G74" s="36"/>
      <c r="H74" s="9" t="s">
        <v>7</v>
      </c>
      <c r="I74" s="16">
        <f>I75+Parameters!$G$8</f>
        <v>2.6000000000000005</v>
      </c>
      <c r="J74" s="10" t="s">
        <v>2</v>
      </c>
      <c r="K74" s="5">
        <v>0</v>
      </c>
      <c r="L74" s="43">
        <f t="shared" si="19"/>
        <v>0</v>
      </c>
      <c r="M74"/>
      <c r="N74" s="9" t="s">
        <v>7</v>
      </c>
      <c r="O74" s="16">
        <f>O75+Parameters!$C$13</f>
        <v>4.580000000000001</v>
      </c>
      <c r="P74" s="10" t="s">
        <v>2</v>
      </c>
      <c r="Q74" s="5">
        <v>0</v>
      </c>
      <c r="R74" s="43">
        <f t="shared" si="20"/>
        <v>0</v>
      </c>
      <c r="S74"/>
      <c r="T74" s="9" t="s">
        <v>7</v>
      </c>
      <c r="U74" s="16">
        <f>U75+Parameters!$G$13</f>
        <v>2.989999999999999</v>
      </c>
      <c r="V74" s="10" t="s">
        <v>2</v>
      </c>
      <c r="W74" s="5">
        <v>0</v>
      </c>
      <c r="X74" s="43">
        <f t="shared" si="21"/>
        <v>0</v>
      </c>
    </row>
    <row r="75" spans="1:24" ht="18">
      <c r="A75" s="35"/>
      <c r="B75" s="34" t="s">
        <v>8</v>
      </c>
      <c r="C75" s="31">
        <f>C76+Parameters!$C$8</f>
        <v>4.079999999999999</v>
      </c>
      <c r="D75" s="32" t="s">
        <v>2</v>
      </c>
      <c r="E75" s="33">
        <v>0</v>
      </c>
      <c r="F75" s="43">
        <f t="shared" si="18"/>
        <v>0</v>
      </c>
      <c r="G75" s="36"/>
      <c r="H75" s="34" t="s">
        <v>8</v>
      </c>
      <c r="I75" s="31">
        <f>I76+Parameters!$G$8</f>
        <v>2.5000000000000004</v>
      </c>
      <c r="J75" s="32" t="s">
        <v>2</v>
      </c>
      <c r="K75" s="33">
        <v>0</v>
      </c>
      <c r="L75" s="43">
        <f t="shared" si="19"/>
        <v>0</v>
      </c>
      <c r="M75"/>
      <c r="N75" s="34" t="s">
        <v>8</v>
      </c>
      <c r="O75" s="31">
        <f>O76+Parameters!$C$13</f>
        <v>4.460000000000001</v>
      </c>
      <c r="P75" s="32" t="s">
        <v>2</v>
      </c>
      <c r="Q75" s="33">
        <v>0</v>
      </c>
      <c r="R75" s="43">
        <f t="shared" si="20"/>
        <v>0</v>
      </c>
      <c r="S75"/>
      <c r="T75" s="34" t="s">
        <v>8</v>
      </c>
      <c r="U75" s="31">
        <f>U76+Parameters!$G$13</f>
        <v>2.879999999999999</v>
      </c>
      <c r="V75" s="32" t="s">
        <v>2</v>
      </c>
      <c r="W75" s="33">
        <v>0</v>
      </c>
      <c r="X75" s="43">
        <f t="shared" si="21"/>
        <v>0</v>
      </c>
    </row>
    <row r="76" spans="1:24" ht="18">
      <c r="A76" s="35"/>
      <c r="B76" s="34" t="s">
        <v>25</v>
      </c>
      <c r="C76" s="31">
        <f>C77+Parameters!$C$8</f>
        <v>3.9699999999999993</v>
      </c>
      <c r="D76" s="32" t="s">
        <v>2</v>
      </c>
      <c r="E76" s="33">
        <v>0</v>
      </c>
      <c r="F76" s="43">
        <f t="shared" si="18"/>
        <v>0</v>
      </c>
      <c r="G76" s="36"/>
      <c r="H76" s="34" t="s">
        <v>25</v>
      </c>
      <c r="I76" s="31">
        <f>I77+Parameters!$G$8</f>
        <v>2.4000000000000004</v>
      </c>
      <c r="J76" s="32" t="s">
        <v>2</v>
      </c>
      <c r="K76" s="33">
        <v>0</v>
      </c>
      <c r="L76" s="43">
        <f t="shared" si="19"/>
        <v>0</v>
      </c>
      <c r="M76"/>
      <c r="N76" s="34" t="s">
        <v>25</v>
      </c>
      <c r="O76" s="31">
        <f>O77+Parameters!$C$13</f>
        <v>4.340000000000001</v>
      </c>
      <c r="P76" s="32" t="s">
        <v>2</v>
      </c>
      <c r="Q76" s="33">
        <v>0</v>
      </c>
      <c r="R76" s="43">
        <f t="shared" si="20"/>
        <v>0</v>
      </c>
      <c r="S76"/>
      <c r="T76" s="34" t="s">
        <v>25</v>
      </c>
      <c r="U76" s="31">
        <f>U77+Parameters!$G$13</f>
        <v>2.769999999999999</v>
      </c>
      <c r="V76" s="32" t="s">
        <v>2</v>
      </c>
      <c r="W76" s="33">
        <v>0</v>
      </c>
      <c r="X76" s="43">
        <f t="shared" si="21"/>
        <v>0</v>
      </c>
    </row>
    <row r="77" spans="1:24" ht="18">
      <c r="A77" s="35"/>
      <c r="B77" s="34" t="s">
        <v>9</v>
      </c>
      <c r="C77" s="31">
        <f>C78+Parameters!$C$8</f>
        <v>3.8599999999999994</v>
      </c>
      <c r="D77" s="32" t="s">
        <v>2</v>
      </c>
      <c r="E77" s="33">
        <v>0</v>
      </c>
      <c r="F77" s="43">
        <f t="shared" si="18"/>
        <v>0</v>
      </c>
      <c r="G77" s="36"/>
      <c r="H77" s="34" t="s">
        <v>9</v>
      </c>
      <c r="I77" s="31">
        <f>I78+Parameters!$G$8</f>
        <v>2.3000000000000003</v>
      </c>
      <c r="J77" s="32" t="s">
        <v>2</v>
      </c>
      <c r="K77" s="33">
        <v>0</v>
      </c>
      <c r="L77" s="43">
        <f t="shared" si="19"/>
        <v>0</v>
      </c>
      <c r="M77"/>
      <c r="N77" s="34" t="s">
        <v>9</v>
      </c>
      <c r="O77" s="31">
        <f>O78+Parameters!$C$13</f>
        <v>4.220000000000001</v>
      </c>
      <c r="P77" s="32" t="s">
        <v>2</v>
      </c>
      <c r="Q77" s="33">
        <v>0</v>
      </c>
      <c r="R77" s="43">
        <f t="shared" si="20"/>
        <v>0</v>
      </c>
      <c r="S77"/>
      <c r="T77" s="34" t="s">
        <v>9</v>
      </c>
      <c r="U77" s="31">
        <f>U78+Parameters!$G$13</f>
        <v>2.6599999999999993</v>
      </c>
      <c r="V77" s="32" t="s">
        <v>2</v>
      </c>
      <c r="W77" s="33">
        <v>0</v>
      </c>
      <c r="X77" s="43">
        <f t="shared" si="21"/>
        <v>0</v>
      </c>
    </row>
    <row r="78" spans="1:24" ht="18">
      <c r="A78" s="35"/>
      <c r="B78" s="34" t="s">
        <v>10</v>
      </c>
      <c r="C78" s="31">
        <f>C79+Parameters!$C$8</f>
        <v>3.7499999999999996</v>
      </c>
      <c r="D78" s="32" t="s">
        <v>2</v>
      </c>
      <c r="E78" s="33">
        <v>0</v>
      </c>
      <c r="F78" s="43">
        <f t="shared" si="18"/>
        <v>0</v>
      </c>
      <c r="G78" s="36"/>
      <c r="H78" s="34" t="s">
        <v>10</v>
      </c>
      <c r="I78" s="31">
        <f>I79+Parameters!$G$8</f>
        <v>2.2</v>
      </c>
      <c r="J78" s="32" t="s">
        <v>2</v>
      </c>
      <c r="K78" s="33">
        <v>0</v>
      </c>
      <c r="L78" s="43">
        <f t="shared" si="19"/>
        <v>0</v>
      </c>
      <c r="M78"/>
      <c r="N78" s="34" t="s">
        <v>10</v>
      </c>
      <c r="O78" s="31">
        <f>O79+Parameters!$C$13</f>
        <v>4.1000000000000005</v>
      </c>
      <c r="P78" s="32" t="s">
        <v>2</v>
      </c>
      <c r="Q78" s="33">
        <v>0</v>
      </c>
      <c r="R78" s="43">
        <f t="shared" si="20"/>
        <v>0</v>
      </c>
      <c r="S78"/>
      <c r="T78" s="34" t="s">
        <v>10</v>
      </c>
      <c r="U78" s="31">
        <f>U79+Parameters!$G$13</f>
        <v>2.5499999999999994</v>
      </c>
      <c r="V78" s="32" t="s">
        <v>2</v>
      </c>
      <c r="W78" s="33">
        <v>0</v>
      </c>
      <c r="X78" s="43">
        <f t="shared" si="21"/>
        <v>0</v>
      </c>
    </row>
    <row r="79" spans="2:24" ht="18">
      <c r="B79" s="34" t="s">
        <v>11</v>
      </c>
      <c r="C79" s="31">
        <f>C80+Parameters!$C$8</f>
        <v>3.6399999999999997</v>
      </c>
      <c r="D79" s="32" t="s">
        <v>2</v>
      </c>
      <c r="E79" s="33">
        <v>0</v>
      </c>
      <c r="F79" s="43">
        <f t="shared" si="18"/>
        <v>0</v>
      </c>
      <c r="G79"/>
      <c r="H79" s="34" t="s">
        <v>11</v>
      </c>
      <c r="I79" s="31">
        <f>I80+Parameters!$G$8</f>
        <v>2.1</v>
      </c>
      <c r="J79" s="32" t="s">
        <v>2</v>
      </c>
      <c r="K79" s="33">
        <v>0</v>
      </c>
      <c r="L79" s="43">
        <f t="shared" si="19"/>
        <v>0</v>
      </c>
      <c r="M79"/>
      <c r="N79" s="34" t="s">
        <v>11</v>
      </c>
      <c r="O79" s="31">
        <f>O80+Parameters!$C$13</f>
        <v>3.9800000000000004</v>
      </c>
      <c r="P79" s="32" t="s">
        <v>2</v>
      </c>
      <c r="Q79" s="33">
        <v>0</v>
      </c>
      <c r="R79" s="43">
        <f t="shared" si="20"/>
        <v>0</v>
      </c>
      <c r="S79"/>
      <c r="T79" s="34" t="s">
        <v>11</v>
      </c>
      <c r="U79" s="31">
        <f>U80+Parameters!$G$13</f>
        <v>2.4399999999999995</v>
      </c>
      <c r="V79" s="32" t="s">
        <v>2</v>
      </c>
      <c r="W79" s="33">
        <v>0</v>
      </c>
      <c r="X79" s="43">
        <f t="shared" si="21"/>
        <v>0</v>
      </c>
    </row>
    <row r="80" spans="2:24" ht="18">
      <c r="B80" s="34" t="s">
        <v>12</v>
      </c>
      <c r="C80" s="31">
        <f>C81+Parameters!$C$8</f>
        <v>3.53</v>
      </c>
      <c r="D80" s="32" t="s">
        <v>2</v>
      </c>
      <c r="E80" s="33">
        <v>0</v>
      </c>
      <c r="F80" s="43">
        <f t="shared" si="18"/>
        <v>0</v>
      </c>
      <c r="G80"/>
      <c r="H80" s="34" t="s">
        <v>12</v>
      </c>
      <c r="I80" s="31">
        <f>I81+Parameters!$G$8</f>
        <v>2</v>
      </c>
      <c r="J80" s="32" t="s">
        <v>2</v>
      </c>
      <c r="K80" s="33">
        <v>0</v>
      </c>
      <c r="L80" s="43">
        <f t="shared" si="19"/>
        <v>0</v>
      </c>
      <c r="M80"/>
      <c r="N80" s="34" t="s">
        <v>12</v>
      </c>
      <c r="O80" s="31">
        <f>O81+Parameters!$C$13</f>
        <v>3.8600000000000003</v>
      </c>
      <c r="P80" s="32" t="s">
        <v>2</v>
      </c>
      <c r="Q80" s="33">
        <v>0</v>
      </c>
      <c r="R80" s="43">
        <f t="shared" si="20"/>
        <v>0</v>
      </c>
      <c r="S80"/>
      <c r="T80" s="34" t="s">
        <v>12</v>
      </c>
      <c r="U80" s="31">
        <f>U81+Parameters!$G$13</f>
        <v>2.3299999999999996</v>
      </c>
      <c r="V80" s="32" t="s">
        <v>2</v>
      </c>
      <c r="W80" s="33">
        <v>0</v>
      </c>
      <c r="X80" s="43">
        <f t="shared" si="21"/>
        <v>0</v>
      </c>
    </row>
    <row r="81" spans="2:24" ht="18">
      <c r="B81" s="34" t="s">
        <v>13</v>
      </c>
      <c r="C81" s="31">
        <f>C82+Parameters!$C$8</f>
        <v>3.42</v>
      </c>
      <c r="D81" s="32" t="s">
        <v>2</v>
      </c>
      <c r="E81" s="33">
        <v>0</v>
      </c>
      <c r="F81" s="43">
        <f t="shared" si="18"/>
        <v>0</v>
      </c>
      <c r="G81"/>
      <c r="H81" s="34" t="s">
        <v>13</v>
      </c>
      <c r="I81" s="31">
        <f>I82+Parameters!$G$8</f>
        <v>1.9000000000000001</v>
      </c>
      <c r="J81" s="32" t="s">
        <v>2</v>
      </c>
      <c r="K81" s="33">
        <v>0</v>
      </c>
      <c r="L81" s="43">
        <f t="shared" si="19"/>
        <v>0</v>
      </c>
      <c r="M81"/>
      <c r="N81" s="34" t="s">
        <v>13</v>
      </c>
      <c r="O81" s="31">
        <f>O82+Parameters!$C$13</f>
        <v>3.74</v>
      </c>
      <c r="P81" s="32" t="s">
        <v>2</v>
      </c>
      <c r="Q81" s="33">
        <v>0</v>
      </c>
      <c r="R81" s="43">
        <f t="shared" si="20"/>
        <v>0</v>
      </c>
      <c r="S81"/>
      <c r="T81" s="34" t="s">
        <v>13</v>
      </c>
      <c r="U81" s="31">
        <f>U82+Parameters!$G$13</f>
        <v>2.2199999999999998</v>
      </c>
      <c r="V81" s="32" t="s">
        <v>2</v>
      </c>
      <c r="W81" s="33">
        <v>0</v>
      </c>
      <c r="X81" s="43">
        <f t="shared" si="21"/>
        <v>0</v>
      </c>
    </row>
    <row r="82" spans="2:24" ht="18">
      <c r="B82" s="34" t="s">
        <v>14</v>
      </c>
      <c r="C82" s="31">
        <f>C83+Parameters!$C$8</f>
        <v>3.31</v>
      </c>
      <c r="D82" s="32" t="s">
        <v>2</v>
      </c>
      <c r="E82" s="33">
        <v>0</v>
      </c>
      <c r="F82" s="43">
        <f>IF(E82&lt;=E83,0,1)</f>
        <v>0</v>
      </c>
      <c r="G82"/>
      <c r="H82" s="34" t="s">
        <v>14</v>
      </c>
      <c r="I82" s="31">
        <f>I83+Parameters!$G$8</f>
        <v>1.8</v>
      </c>
      <c r="J82" s="32" t="s">
        <v>2</v>
      </c>
      <c r="K82" s="33">
        <v>0</v>
      </c>
      <c r="L82" s="43">
        <f>IF(K82&lt;=K83,0,1)</f>
        <v>0</v>
      </c>
      <c r="M82"/>
      <c r="N82" s="34" t="s">
        <v>14</v>
      </c>
      <c r="O82" s="31">
        <f>O83+Parameters!$C$13</f>
        <v>3.62</v>
      </c>
      <c r="P82" s="32" t="s">
        <v>2</v>
      </c>
      <c r="Q82" s="33">
        <v>0</v>
      </c>
      <c r="R82" s="43">
        <f>IF(Q82&lt;=Q83,0,1)</f>
        <v>0</v>
      </c>
      <c r="S82"/>
      <c r="T82" s="34" t="s">
        <v>14</v>
      </c>
      <c r="U82" s="31">
        <f>U83+Parameters!$G$13</f>
        <v>2.11</v>
      </c>
      <c r="V82" s="32" t="s">
        <v>2</v>
      </c>
      <c r="W82" s="33">
        <v>0</v>
      </c>
      <c r="X82" s="43">
        <f>IF(W82&lt;=W83,0,1)</f>
        <v>0</v>
      </c>
    </row>
    <row r="83" spans="2:24" ht="18">
      <c r="B83" s="34" t="s">
        <v>15</v>
      </c>
      <c r="C83" s="31">
        <f>Parameters!C7</f>
        <v>3.2</v>
      </c>
      <c r="D83" s="32" t="s">
        <v>2</v>
      </c>
      <c r="E83" s="33">
        <v>0</v>
      </c>
      <c r="F83" s="43">
        <v>0</v>
      </c>
      <c r="G83"/>
      <c r="H83" s="34" t="s">
        <v>15</v>
      </c>
      <c r="I83" s="31">
        <f>Parameters!G7</f>
        <v>1.7</v>
      </c>
      <c r="J83" s="32" t="s">
        <v>2</v>
      </c>
      <c r="K83" s="33">
        <v>0</v>
      </c>
      <c r="L83" s="43">
        <v>0</v>
      </c>
      <c r="M83"/>
      <c r="N83" s="34" t="s">
        <v>15</v>
      </c>
      <c r="O83" s="31">
        <f>Parameters!C12</f>
        <v>3.5</v>
      </c>
      <c r="P83" s="32" t="s">
        <v>2</v>
      </c>
      <c r="Q83" s="33">
        <v>0</v>
      </c>
      <c r="R83" s="43">
        <v>0</v>
      </c>
      <c r="S83"/>
      <c r="T83" s="34" t="s">
        <v>15</v>
      </c>
      <c r="U83" s="31">
        <f>Parameters!G12</f>
        <v>2</v>
      </c>
      <c r="V83" s="32" t="s">
        <v>2</v>
      </c>
      <c r="W83" s="33">
        <v>0</v>
      </c>
      <c r="X83" s="43">
        <v>0</v>
      </c>
    </row>
    <row r="84" ht="15">
      <c r="A84" s="4"/>
    </row>
    <row r="85" ht="18.75">
      <c r="A85" s="41" t="s">
        <v>41</v>
      </c>
    </row>
    <row r="86" ht="15.75">
      <c r="A86" s="6" t="str">
        <f>A65</f>
        <v>Shipper 2</v>
      </c>
    </row>
    <row r="87" spans="2:23" ht="15">
      <c r="B87" s="69" t="s">
        <v>4</v>
      </c>
      <c r="C87" s="69"/>
      <c r="D87" s="69"/>
      <c r="E87" s="69"/>
      <c r="H87" s="69" t="s">
        <v>20</v>
      </c>
      <c r="I87" s="69"/>
      <c r="J87" s="69"/>
      <c r="K87" s="69"/>
      <c r="N87" s="69" t="s">
        <v>4</v>
      </c>
      <c r="O87" s="69"/>
      <c r="P87" s="69"/>
      <c r="Q87" s="69"/>
      <c r="T87" s="69" t="s">
        <v>20</v>
      </c>
      <c r="U87" s="69"/>
      <c r="V87" s="69"/>
      <c r="W87" s="69"/>
    </row>
    <row r="89" spans="5:24" ht="15">
      <c r="E89" s="2" t="s">
        <v>3</v>
      </c>
      <c r="F89" s="43" t="s">
        <v>49</v>
      </c>
      <c r="K89" s="2" t="s">
        <v>3</v>
      </c>
      <c r="L89" s="43" t="s">
        <v>49</v>
      </c>
      <c r="Q89" s="2" t="s">
        <v>3</v>
      </c>
      <c r="R89" s="43" t="s">
        <v>49</v>
      </c>
      <c r="W89" s="2" t="s">
        <v>3</v>
      </c>
      <c r="X89" s="43" t="s">
        <v>49</v>
      </c>
    </row>
    <row r="90" spans="1:24" ht="18">
      <c r="A90" s="22" t="s">
        <v>35</v>
      </c>
      <c r="B90" s="9" t="s">
        <v>34</v>
      </c>
      <c r="C90" s="16">
        <f>C91+Parameters!$C$8</f>
        <v>4.740000000000001</v>
      </c>
      <c r="D90" s="10" t="s">
        <v>2</v>
      </c>
      <c r="E90" s="5">
        <v>0</v>
      </c>
      <c r="F90" s="43">
        <f aca="true" t="shared" si="22" ref="F90:F102">IF(E90&lt;=E91,0,1)</f>
        <v>0</v>
      </c>
      <c r="G90" s="22" t="str">
        <f>A90</f>
        <v>Year 1</v>
      </c>
      <c r="H90" s="9" t="s">
        <v>34</v>
      </c>
      <c r="I90" s="16">
        <f>I91+Parameters!$G$8</f>
        <v>3.100000000000001</v>
      </c>
      <c r="J90" s="10" t="s">
        <v>2</v>
      </c>
      <c r="K90" s="5">
        <v>0</v>
      </c>
      <c r="L90" s="43">
        <f aca="true" t="shared" si="23" ref="L90:L102">IF(K90&lt;=K91,0,1)</f>
        <v>0</v>
      </c>
      <c r="M90" s="22" t="s">
        <v>36</v>
      </c>
      <c r="N90" s="9" t="s">
        <v>34</v>
      </c>
      <c r="O90" s="16">
        <f>O91+Parameters!$C$13</f>
        <v>5.1800000000000015</v>
      </c>
      <c r="P90" s="10" t="s">
        <v>2</v>
      </c>
      <c r="Q90" s="5">
        <v>0</v>
      </c>
      <c r="R90" s="43">
        <f aca="true" t="shared" si="24" ref="R90:R102">IF(Q90&lt;=Q91,0,1)</f>
        <v>0</v>
      </c>
      <c r="S90" s="15" t="str">
        <f>M90</f>
        <v>Year 2</v>
      </c>
      <c r="T90" s="9" t="s">
        <v>34</v>
      </c>
      <c r="U90" s="16">
        <f>U91+Parameters!$G$13</f>
        <v>3.5399999999999983</v>
      </c>
      <c r="V90" s="10" t="s">
        <v>2</v>
      </c>
      <c r="W90" s="5">
        <v>0</v>
      </c>
      <c r="X90" s="43">
        <f aca="true" t="shared" si="25" ref="X90:X102">IF(W90&lt;=W91,0,1)</f>
        <v>0</v>
      </c>
    </row>
    <row r="91" spans="1:24" ht="18" customHeight="1">
      <c r="A91" s="70" t="s">
        <v>5</v>
      </c>
      <c r="B91" s="9" t="s">
        <v>33</v>
      </c>
      <c r="C91" s="16">
        <f>C92+Parameters!$C$8</f>
        <v>4.630000000000001</v>
      </c>
      <c r="D91" s="10" t="s">
        <v>2</v>
      </c>
      <c r="E91" s="5">
        <v>0</v>
      </c>
      <c r="F91" s="43">
        <f t="shared" si="22"/>
        <v>0</v>
      </c>
      <c r="G91" s="70" t="s">
        <v>5</v>
      </c>
      <c r="H91" s="9" t="s">
        <v>33</v>
      </c>
      <c r="I91" s="16">
        <f>I92+Parameters!$G$8</f>
        <v>3.000000000000001</v>
      </c>
      <c r="J91" s="10" t="s">
        <v>2</v>
      </c>
      <c r="K91" s="5">
        <v>0</v>
      </c>
      <c r="L91" s="43">
        <f t="shared" si="23"/>
        <v>0</v>
      </c>
      <c r="M91" s="70" t="s">
        <v>5</v>
      </c>
      <c r="N91" s="9" t="s">
        <v>33</v>
      </c>
      <c r="O91" s="16">
        <f>O92+Parameters!$C$13</f>
        <v>5.060000000000001</v>
      </c>
      <c r="P91" s="10" t="s">
        <v>2</v>
      </c>
      <c r="Q91" s="5">
        <v>0</v>
      </c>
      <c r="R91" s="43">
        <f t="shared" si="24"/>
        <v>0</v>
      </c>
      <c r="S91" s="70" t="s">
        <v>5</v>
      </c>
      <c r="T91" s="9" t="s">
        <v>33</v>
      </c>
      <c r="U91" s="16">
        <f>U92+Parameters!$G$13</f>
        <v>3.4299999999999984</v>
      </c>
      <c r="V91" s="10" t="s">
        <v>2</v>
      </c>
      <c r="W91" s="5">
        <v>0</v>
      </c>
      <c r="X91" s="43">
        <f t="shared" si="25"/>
        <v>0</v>
      </c>
    </row>
    <row r="92" spans="1:24" ht="18">
      <c r="A92" s="70"/>
      <c r="B92" s="9" t="s">
        <v>32</v>
      </c>
      <c r="C92" s="16">
        <f>C93+Parameters!$C$8</f>
        <v>4.5200000000000005</v>
      </c>
      <c r="D92" s="10" t="s">
        <v>2</v>
      </c>
      <c r="E92" s="5">
        <v>0</v>
      </c>
      <c r="F92" s="43">
        <f t="shared" si="22"/>
        <v>0</v>
      </c>
      <c r="G92" s="70"/>
      <c r="H92" s="9" t="s">
        <v>32</v>
      </c>
      <c r="I92" s="16">
        <f>I93+Parameters!$G$8</f>
        <v>2.900000000000001</v>
      </c>
      <c r="J92" s="10" t="s">
        <v>2</v>
      </c>
      <c r="K92" s="5">
        <v>0</v>
      </c>
      <c r="L92" s="43">
        <f t="shared" si="23"/>
        <v>0</v>
      </c>
      <c r="M92" s="70"/>
      <c r="N92" s="9" t="s">
        <v>32</v>
      </c>
      <c r="O92" s="16">
        <f>O93+Parameters!$C$13</f>
        <v>4.940000000000001</v>
      </c>
      <c r="P92" s="10" t="s">
        <v>2</v>
      </c>
      <c r="Q92" s="5">
        <v>0</v>
      </c>
      <c r="R92" s="43">
        <f t="shared" si="24"/>
        <v>0</v>
      </c>
      <c r="S92" s="70"/>
      <c r="T92" s="9" t="s">
        <v>32</v>
      </c>
      <c r="U92" s="16">
        <f>U93+Parameters!$G$13</f>
        <v>3.3199999999999985</v>
      </c>
      <c r="V92" s="10" t="s">
        <v>2</v>
      </c>
      <c r="W92" s="5">
        <v>0</v>
      </c>
      <c r="X92" s="43">
        <f t="shared" si="25"/>
        <v>0</v>
      </c>
    </row>
    <row r="93" spans="1:24" ht="18">
      <c r="A93" s="70"/>
      <c r="B93" s="34" t="s">
        <v>31</v>
      </c>
      <c r="C93" s="31">
        <f>C94+Parameters!$C$8</f>
        <v>4.41</v>
      </c>
      <c r="D93" s="32" t="s">
        <v>2</v>
      </c>
      <c r="E93" s="33">
        <v>0</v>
      </c>
      <c r="F93" s="43">
        <f t="shared" si="22"/>
        <v>0</v>
      </c>
      <c r="G93" s="70"/>
      <c r="H93" s="34" t="s">
        <v>31</v>
      </c>
      <c r="I93" s="31">
        <f>I94+Parameters!$G$8</f>
        <v>2.8000000000000007</v>
      </c>
      <c r="J93" s="32" t="s">
        <v>2</v>
      </c>
      <c r="K93" s="33">
        <v>0</v>
      </c>
      <c r="L93" s="43">
        <f t="shared" si="23"/>
        <v>0</v>
      </c>
      <c r="M93" s="70"/>
      <c r="N93" s="34" t="s">
        <v>31</v>
      </c>
      <c r="O93" s="31">
        <f>O94+Parameters!$C$13</f>
        <v>4.820000000000001</v>
      </c>
      <c r="P93" s="32" t="s">
        <v>2</v>
      </c>
      <c r="Q93" s="33">
        <v>0</v>
      </c>
      <c r="R93" s="43">
        <f t="shared" si="24"/>
        <v>0</v>
      </c>
      <c r="S93" s="70"/>
      <c r="T93" s="34" t="s">
        <v>31</v>
      </c>
      <c r="U93" s="31">
        <f>U94+Parameters!$G$13</f>
        <v>3.2099999999999986</v>
      </c>
      <c r="V93" s="32" t="s">
        <v>2</v>
      </c>
      <c r="W93" s="33">
        <v>0</v>
      </c>
      <c r="X93" s="43">
        <f t="shared" si="25"/>
        <v>0</v>
      </c>
    </row>
    <row r="94" spans="1:24" ht="18">
      <c r="A94" s="8">
        <f>Parameters!C6</f>
        <v>600000</v>
      </c>
      <c r="B94" s="34" t="s">
        <v>30</v>
      </c>
      <c r="C94" s="31">
        <f>C95+Parameters!$C$8</f>
        <v>4.3</v>
      </c>
      <c r="D94" s="32" t="s">
        <v>2</v>
      </c>
      <c r="E94" s="33">
        <v>0</v>
      </c>
      <c r="F94" s="43">
        <f t="shared" si="22"/>
        <v>0</v>
      </c>
      <c r="G94" s="11">
        <f>Parameters!G6</f>
        <v>450000</v>
      </c>
      <c r="H94" s="34" t="s">
        <v>30</v>
      </c>
      <c r="I94" s="31">
        <f>I95+Parameters!$G$8</f>
        <v>2.7000000000000006</v>
      </c>
      <c r="J94" s="32" t="s">
        <v>2</v>
      </c>
      <c r="K94" s="33">
        <v>0</v>
      </c>
      <c r="L94" s="43">
        <f t="shared" si="23"/>
        <v>0</v>
      </c>
      <c r="M94" s="11">
        <f>Parameters!C11</f>
        <v>800000</v>
      </c>
      <c r="N94" s="34" t="s">
        <v>30</v>
      </c>
      <c r="O94" s="31">
        <f>O95+Parameters!$C$13</f>
        <v>4.700000000000001</v>
      </c>
      <c r="P94" s="32" t="s">
        <v>2</v>
      </c>
      <c r="Q94" s="33">
        <v>0</v>
      </c>
      <c r="R94" s="43">
        <f t="shared" si="24"/>
        <v>0</v>
      </c>
      <c r="S94" s="11">
        <f>Parameters!G11</f>
        <v>550000</v>
      </c>
      <c r="T94" s="34" t="s">
        <v>30</v>
      </c>
      <c r="U94" s="31">
        <f>U95+Parameters!$G$13</f>
        <v>3.0999999999999988</v>
      </c>
      <c r="V94" s="32" t="s">
        <v>2</v>
      </c>
      <c r="W94" s="33">
        <v>0</v>
      </c>
      <c r="X94" s="43">
        <f t="shared" si="25"/>
        <v>0</v>
      </c>
    </row>
    <row r="95" spans="1:24" ht="18">
      <c r="A95" s="35"/>
      <c r="B95" s="34" t="s">
        <v>7</v>
      </c>
      <c r="C95" s="31">
        <f>C96+Parameters!$C$8</f>
        <v>4.1899999999999995</v>
      </c>
      <c r="D95" s="32" t="s">
        <v>2</v>
      </c>
      <c r="E95" s="33">
        <v>0</v>
      </c>
      <c r="F95" s="43">
        <f t="shared" si="22"/>
        <v>0</v>
      </c>
      <c r="G95" s="36"/>
      <c r="H95" s="34" t="s">
        <v>7</v>
      </c>
      <c r="I95" s="31">
        <f>I96+Parameters!$G$8</f>
        <v>2.6000000000000005</v>
      </c>
      <c r="J95" s="32" t="s">
        <v>2</v>
      </c>
      <c r="K95" s="33">
        <v>0</v>
      </c>
      <c r="L95" s="43">
        <f t="shared" si="23"/>
        <v>0</v>
      </c>
      <c r="M95"/>
      <c r="N95" s="34" t="s">
        <v>7</v>
      </c>
      <c r="O95" s="31">
        <f>O96+Parameters!$C$13</f>
        <v>4.580000000000001</v>
      </c>
      <c r="P95" s="32" t="s">
        <v>2</v>
      </c>
      <c r="Q95" s="33">
        <v>0</v>
      </c>
      <c r="R95" s="43">
        <f t="shared" si="24"/>
        <v>0</v>
      </c>
      <c r="S95"/>
      <c r="T95" s="34" t="s">
        <v>7</v>
      </c>
      <c r="U95" s="31">
        <f>U96+Parameters!$G$13</f>
        <v>2.989999999999999</v>
      </c>
      <c r="V95" s="32" t="s">
        <v>2</v>
      </c>
      <c r="W95" s="33">
        <v>0</v>
      </c>
      <c r="X95" s="43">
        <f t="shared" si="25"/>
        <v>0</v>
      </c>
    </row>
    <row r="96" spans="1:24" ht="18">
      <c r="A96" s="35"/>
      <c r="B96" s="34" t="s">
        <v>8</v>
      </c>
      <c r="C96" s="31">
        <f>C97+Parameters!$C$8</f>
        <v>4.079999999999999</v>
      </c>
      <c r="D96" s="32" t="s">
        <v>2</v>
      </c>
      <c r="E96" s="33">
        <v>0</v>
      </c>
      <c r="F96" s="43">
        <f t="shared" si="22"/>
        <v>0</v>
      </c>
      <c r="G96" s="36"/>
      <c r="H96" s="34" t="s">
        <v>8</v>
      </c>
      <c r="I96" s="31">
        <f>I97+Parameters!$G$8</f>
        <v>2.5000000000000004</v>
      </c>
      <c r="J96" s="32" t="s">
        <v>2</v>
      </c>
      <c r="K96" s="33">
        <v>0</v>
      </c>
      <c r="L96" s="43">
        <f t="shared" si="23"/>
        <v>0</v>
      </c>
      <c r="M96"/>
      <c r="N96" s="34" t="s">
        <v>8</v>
      </c>
      <c r="O96" s="31">
        <f>O97+Parameters!$C$13</f>
        <v>4.460000000000001</v>
      </c>
      <c r="P96" s="32" t="s">
        <v>2</v>
      </c>
      <c r="Q96" s="33">
        <v>0</v>
      </c>
      <c r="R96" s="43">
        <f t="shared" si="24"/>
        <v>0</v>
      </c>
      <c r="S96"/>
      <c r="T96" s="34" t="s">
        <v>8</v>
      </c>
      <c r="U96" s="31">
        <f>U97+Parameters!$G$13</f>
        <v>2.879999999999999</v>
      </c>
      <c r="V96" s="32" t="s">
        <v>2</v>
      </c>
      <c r="W96" s="33">
        <v>0</v>
      </c>
      <c r="X96" s="43">
        <f t="shared" si="25"/>
        <v>0</v>
      </c>
    </row>
    <row r="97" spans="1:24" ht="18">
      <c r="A97" s="35"/>
      <c r="B97" s="34" t="s">
        <v>25</v>
      </c>
      <c r="C97" s="31">
        <f>C98+Parameters!$C$8</f>
        <v>3.9699999999999993</v>
      </c>
      <c r="D97" s="32" t="s">
        <v>2</v>
      </c>
      <c r="E97" s="33">
        <v>0</v>
      </c>
      <c r="F97" s="43">
        <f t="shared" si="22"/>
        <v>0</v>
      </c>
      <c r="G97" s="36"/>
      <c r="H97" s="34" t="s">
        <v>25</v>
      </c>
      <c r="I97" s="31">
        <f>I98+Parameters!$G$8</f>
        <v>2.4000000000000004</v>
      </c>
      <c r="J97" s="32" t="s">
        <v>2</v>
      </c>
      <c r="K97" s="33">
        <v>0</v>
      </c>
      <c r="L97" s="43">
        <f t="shared" si="23"/>
        <v>0</v>
      </c>
      <c r="M97"/>
      <c r="N97" s="34" t="s">
        <v>25</v>
      </c>
      <c r="O97" s="31">
        <f>O98+Parameters!$C$13</f>
        <v>4.340000000000001</v>
      </c>
      <c r="P97" s="32" t="s">
        <v>2</v>
      </c>
      <c r="Q97" s="33">
        <v>0</v>
      </c>
      <c r="R97" s="43">
        <f t="shared" si="24"/>
        <v>0</v>
      </c>
      <c r="S97"/>
      <c r="T97" s="34" t="s">
        <v>25</v>
      </c>
      <c r="U97" s="31">
        <f>U98+Parameters!$G$13</f>
        <v>2.769999999999999</v>
      </c>
      <c r="V97" s="32" t="s">
        <v>2</v>
      </c>
      <c r="W97" s="33">
        <v>0</v>
      </c>
      <c r="X97" s="43">
        <f t="shared" si="25"/>
        <v>0</v>
      </c>
    </row>
    <row r="98" spans="1:24" ht="18">
      <c r="A98" s="35"/>
      <c r="B98" s="34" t="s">
        <v>9</v>
      </c>
      <c r="C98" s="31">
        <f>C99+Parameters!$C$8</f>
        <v>3.8599999999999994</v>
      </c>
      <c r="D98" s="32" t="s">
        <v>2</v>
      </c>
      <c r="E98" s="33">
        <v>0</v>
      </c>
      <c r="F98" s="43">
        <f t="shared" si="22"/>
        <v>0</v>
      </c>
      <c r="G98" s="36"/>
      <c r="H98" s="34" t="s">
        <v>9</v>
      </c>
      <c r="I98" s="31">
        <f>I99+Parameters!$G$8</f>
        <v>2.3000000000000003</v>
      </c>
      <c r="J98" s="32" t="s">
        <v>2</v>
      </c>
      <c r="K98" s="33">
        <v>0</v>
      </c>
      <c r="L98" s="43">
        <f t="shared" si="23"/>
        <v>0</v>
      </c>
      <c r="M98"/>
      <c r="N98" s="34" t="s">
        <v>9</v>
      </c>
      <c r="O98" s="31">
        <f>O99+Parameters!$C$13</f>
        <v>4.220000000000001</v>
      </c>
      <c r="P98" s="32" t="s">
        <v>2</v>
      </c>
      <c r="Q98" s="33">
        <v>0</v>
      </c>
      <c r="R98" s="43">
        <f t="shared" si="24"/>
        <v>0</v>
      </c>
      <c r="S98"/>
      <c r="T98" s="34" t="s">
        <v>9</v>
      </c>
      <c r="U98" s="31">
        <f>U99+Parameters!$G$13</f>
        <v>2.6599999999999993</v>
      </c>
      <c r="V98" s="32" t="s">
        <v>2</v>
      </c>
      <c r="W98" s="33">
        <v>0</v>
      </c>
      <c r="X98" s="43">
        <f t="shared" si="25"/>
        <v>0</v>
      </c>
    </row>
    <row r="99" spans="1:24" ht="18">
      <c r="A99" s="35"/>
      <c r="B99" s="34" t="s">
        <v>10</v>
      </c>
      <c r="C99" s="31">
        <f>C100+Parameters!$C$8</f>
        <v>3.7499999999999996</v>
      </c>
      <c r="D99" s="32" t="s">
        <v>2</v>
      </c>
      <c r="E99" s="33">
        <v>0</v>
      </c>
      <c r="F99" s="43">
        <f t="shared" si="22"/>
        <v>0</v>
      </c>
      <c r="G99" s="36"/>
      <c r="H99" s="34" t="s">
        <v>10</v>
      </c>
      <c r="I99" s="31">
        <f>I100+Parameters!$G$8</f>
        <v>2.2</v>
      </c>
      <c r="J99" s="32" t="s">
        <v>2</v>
      </c>
      <c r="K99" s="33">
        <v>0</v>
      </c>
      <c r="L99" s="43">
        <f t="shared" si="23"/>
        <v>0</v>
      </c>
      <c r="M99"/>
      <c r="N99" s="34" t="s">
        <v>10</v>
      </c>
      <c r="O99" s="31">
        <f>O100+Parameters!$C$13</f>
        <v>4.1000000000000005</v>
      </c>
      <c r="P99" s="32" t="s">
        <v>2</v>
      </c>
      <c r="Q99" s="33">
        <v>0</v>
      </c>
      <c r="R99" s="43">
        <f t="shared" si="24"/>
        <v>0</v>
      </c>
      <c r="S99"/>
      <c r="T99" s="34" t="s">
        <v>10</v>
      </c>
      <c r="U99" s="31">
        <f>U100+Parameters!$G$13</f>
        <v>2.5499999999999994</v>
      </c>
      <c r="V99" s="32" t="s">
        <v>2</v>
      </c>
      <c r="W99" s="33">
        <v>0</v>
      </c>
      <c r="X99" s="43">
        <f t="shared" si="25"/>
        <v>0</v>
      </c>
    </row>
    <row r="100" spans="2:24" ht="18">
      <c r="B100" s="34" t="s">
        <v>11</v>
      </c>
      <c r="C100" s="31">
        <f>C101+Parameters!$C$8</f>
        <v>3.6399999999999997</v>
      </c>
      <c r="D100" s="32" t="s">
        <v>2</v>
      </c>
      <c r="E100" s="33">
        <v>0</v>
      </c>
      <c r="F100" s="43">
        <f t="shared" si="22"/>
        <v>0</v>
      </c>
      <c r="G100"/>
      <c r="H100" s="34" t="s">
        <v>11</v>
      </c>
      <c r="I100" s="31">
        <f>I101+Parameters!$G$8</f>
        <v>2.1</v>
      </c>
      <c r="J100" s="32" t="s">
        <v>2</v>
      </c>
      <c r="K100" s="33">
        <v>0</v>
      </c>
      <c r="L100" s="43">
        <f t="shared" si="23"/>
        <v>0</v>
      </c>
      <c r="M100"/>
      <c r="N100" s="34" t="s">
        <v>11</v>
      </c>
      <c r="O100" s="31">
        <f>O101+Parameters!$C$13</f>
        <v>3.9800000000000004</v>
      </c>
      <c r="P100" s="32" t="s">
        <v>2</v>
      </c>
      <c r="Q100" s="33">
        <v>0</v>
      </c>
      <c r="R100" s="43">
        <f t="shared" si="24"/>
        <v>0</v>
      </c>
      <c r="S100"/>
      <c r="T100" s="34" t="s">
        <v>11</v>
      </c>
      <c r="U100" s="31">
        <f>U101+Parameters!$G$13</f>
        <v>2.4399999999999995</v>
      </c>
      <c r="V100" s="32" t="s">
        <v>2</v>
      </c>
      <c r="W100" s="33">
        <v>0</v>
      </c>
      <c r="X100" s="43">
        <f t="shared" si="25"/>
        <v>0</v>
      </c>
    </row>
    <row r="101" spans="2:24" ht="18">
      <c r="B101" s="34" t="s">
        <v>12</v>
      </c>
      <c r="C101" s="31">
        <f>C102+Parameters!$C$8</f>
        <v>3.53</v>
      </c>
      <c r="D101" s="32" t="s">
        <v>2</v>
      </c>
      <c r="E101" s="33">
        <v>0</v>
      </c>
      <c r="F101" s="43">
        <f t="shared" si="22"/>
        <v>0</v>
      </c>
      <c r="G101"/>
      <c r="H101" s="34" t="s">
        <v>12</v>
      </c>
      <c r="I101" s="31">
        <f>I102+Parameters!$G$8</f>
        <v>2</v>
      </c>
      <c r="J101" s="32" t="s">
        <v>2</v>
      </c>
      <c r="K101" s="33">
        <v>0</v>
      </c>
      <c r="L101" s="43">
        <f t="shared" si="23"/>
        <v>0</v>
      </c>
      <c r="M101"/>
      <c r="N101" s="34" t="s">
        <v>12</v>
      </c>
      <c r="O101" s="31">
        <f>O102+Parameters!$C$13</f>
        <v>3.8600000000000003</v>
      </c>
      <c r="P101" s="32" t="s">
        <v>2</v>
      </c>
      <c r="Q101" s="33">
        <v>0</v>
      </c>
      <c r="R101" s="43">
        <f t="shared" si="24"/>
        <v>0</v>
      </c>
      <c r="S101"/>
      <c r="T101" s="34" t="s">
        <v>12</v>
      </c>
      <c r="U101" s="31">
        <f>U102+Parameters!$G$13</f>
        <v>2.3299999999999996</v>
      </c>
      <c r="V101" s="32" t="s">
        <v>2</v>
      </c>
      <c r="W101" s="33">
        <v>0</v>
      </c>
      <c r="X101" s="43">
        <f t="shared" si="25"/>
        <v>0</v>
      </c>
    </row>
    <row r="102" spans="2:24" ht="18">
      <c r="B102" s="34" t="s">
        <v>13</v>
      </c>
      <c r="C102" s="31">
        <f>C103+Parameters!$C$8</f>
        <v>3.42</v>
      </c>
      <c r="D102" s="32" t="s">
        <v>2</v>
      </c>
      <c r="E102" s="33">
        <v>0</v>
      </c>
      <c r="F102" s="43">
        <f t="shared" si="22"/>
        <v>0</v>
      </c>
      <c r="G102"/>
      <c r="H102" s="34" t="s">
        <v>13</v>
      </c>
      <c r="I102" s="31">
        <f>I103+Parameters!$G$8</f>
        <v>1.9000000000000001</v>
      </c>
      <c r="J102" s="32" t="s">
        <v>2</v>
      </c>
      <c r="K102" s="33">
        <v>0</v>
      </c>
      <c r="L102" s="43">
        <f t="shared" si="23"/>
        <v>0</v>
      </c>
      <c r="M102"/>
      <c r="N102" s="34" t="s">
        <v>13</v>
      </c>
      <c r="O102" s="31">
        <f>O103+Parameters!$C$13</f>
        <v>3.74</v>
      </c>
      <c r="P102" s="32" t="s">
        <v>2</v>
      </c>
      <c r="Q102" s="33">
        <v>0</v>
      </c>
      <c r="R102" s="43">
        <f t="shared" si="24"/>
        <v>0</v>
      </c>
      <c r="S102"/>
      <c r="T102" s="34" t="s">
        <v>13</v>
      </c>
      <c r="U102" s="31">
        <f>U103+Parameters!$G$13</f>
        <v>2.2199999999999998</v>
      </c>
      <c r="V102" s="32" t="s">
        <v>2</v>
      </c>
      <c r="W102" s="33">
        <v>0</v>
      </c>
      <c r="X102" s="43">
        <f t="shared" si="25"/>
        <v>0</v>
      </c>
    </row>
    <row r="103" spans="2:24" ht="18">
      <c r="B103" s="34" t="s">
        <v>14</v>
      </c>
      <c r="C103" s="31">
        <f>C104+Parameters!$C$8</f>
        <v>3.31</v>
      </c>
      <c r="D103" s="32" t="s">
        <v>2</v>
      </c>
      <c r="E103" s="33">
        <v>0</v>
      </c>
      <c r="F103" s="43">
        <f>IF(E103&lt;=E104,0,1)</f>
        <v>0</v>
      </c>
      <c r="G103"/>
      <c r="H103" s="34" t="s">
        <v>14</v>
      </c>
      <c r="I103" s="31">
        <f>I104+Parameters!$G$8</f>
        <v>1.8</v>
      </c>
      <c r="J103" s="32" t="s">
        <v>2</v>
      </c>
      <c r="K103" s="33">
        <v>0</v>
      </c>
      <c r="L103" s="43">
        <f>IF(K103&lt;=K104,0,1)</f>
        <v>0</v>
      </c>
      <c r="M103"/>
      <c r="N103" s="34" t="s">
        <v>14</v>
      </c>
      <c r="O103" s="31">
        <f>O104+Parameters!$C$13</f>
        <v>3.62</v>
      </c>
      <c r="P103" s="32" t="s">
        <v>2</v>
      </c>
      <c r="Q103" s="33">
        <v>0</v>
      </c>
      <c r="R103" s="43">
        <f>IF(Q103&lt;=Q104,0,1)</f>
        <v>0</v>
      </c>
      <c r="S103"/>
      <c r="T103" s="34" t="s">
        <v>14</v>
      </c>
      <c r="U103" s="31">
        <f>U104+Parameters!$G$13</f>
        <v>2.11</v>
      </c>
      <c r="V103" s="32" t="s">
        <v>2</v>
      </c>
      <c r="W103" s="33">
        <v>0</v>
      </c>
      <c r="X103" s="43">
        <f>IF(W103&lt;=W104,0,1)</f>
        <v>0</v>
      </c>
    </row>
    <row r="104" spans="2:24" ht="18">
      <c r="B104" s="34" t="s">
        <v>15</v>
      </c>
      <c r="C104" s="31">
        <f>Parameters!C7</f>
        <v>3.2</v>
      </c>
      <c r="D104" s="32" t="s">
        <v>2</v>
      </c>
      <c r="E104" s="33">
        <v>0</v>
      </c>
      <c r="F104" s="43">
        <v>0</v>
      </c>
      <c r="G104"/>
      <c r="H104" s="34" t="s">
        <v>15</v>
      </c>
      <c r="I104" s="31">
        <f>Parameters!G7</f>
        <v>1.7</v>
      </c>
      <c r="J104" s="32" t="s">
        <v>2</v>
      </c>
      <c r="K104" s="33">
        <v>0</v>
      </c>
      <c r="L104" s="43">
        <v>0</v>
      </c>
      <c r="M104"/>
      <c r="N104" s="34" t="s">
        <v>15</v>
      </c>
      <c r="O104" s="31">
        <f>Parameters!C12</f>
        <v>3.5</v>
      </c>
      <c r="P104" s="32" t="s">
        <v>2</v>
      </c>
      <c r="Q104" s="33">
        <v>0</v>
      </c>
      <c r="R104" s="43">
        <v>0</v>
      </c>
      <c r="S104"/>
      <c r="T104" s="34" t="s">
        <v>15</v>
      </c>
      <c r="U104" s="31">
        <f>Parameters!G12</f>
        <v>2</v>
      </c>
      <c r="V104" s="32" t="s">
        <v>2</v>
      </c>
      <c r="W104" s="33">
        <v>0</v>
      </c>
      <c r="X104" s="43">
        <v>0</v>
      </c>
    </row>
    <row r="105" spans="1:17" ht="15">
      <c r="A105" s="4"/>
      <c r="N105" s="37"/>
      <c r="O105" s="38"/>
      <c r="P105" s="37"/>
      <c r="Q105" s="21"/>
    </row>
    <row r="106" spans="13:17" ht="15">
      <c r="M106"/>
      <c r="N106" s="2"/>
      <c r="O106" s="2"/>
      <c r="P106" s="2"/>
      <c r="Q106" s="1"/>
    </row>
    <row r="121" spans="1:5" ht="15">
      <c r="A121" s="12"/>
      <c r="B121" s="37"/>
      <c r="C121" s="38"/>
      <c r="D121" s="37"/>
      <c r="E121" s="21"/>
    </row>
    <row r="122" spans="1:5" ht="15">
      <c r="A122" s="12"/>
      <c r="B122" s="37"/>
      <c r="C122" s="38"/>
      <c r="D122" s="37"/>
      <c r="E122" s="21"/>
    </row>
    <row r="123" spans="1:5" ht="15">
      <c r="A123" s="12"/>
      <c r="B123" s="37"/>
      <c r="C123" s="38"/>
      <c r="D123" s="37"/>
      <c r="E123" s="21"/>
    </row>
  </sheetData>
  <sheetProtection/>
  <mergeCells count="40">
    <mergeCell ref="B87:E87"/>
    <mergeCell ref="H87:K87"/>
    <mergeCell ref="N87:Q87"/>
    <mergeCell ref="T87:W87"/>
    <mergeCell ref="A91:A93"/>
    <mergeCell ref="G91:G93"/>
    <mergeCell ref="M91:M93"/>
    <mergeCell ref="S91:S93"/>
    <mergeCell ref="B66:E66"/>
    <mergeCell ref="H66:K66"/>
    <mergeCell ref="N66:Q66"/>
    <mergeCell ref="T66:W66"/>
    <mergeCell ref="A70:A72"/>
    <mergeCell ref="G70:G72"/>
    <mergeCell ref="M70:M72"/>
    <mergeCell ref="S70:S72"/>
    <mergeCell ref="B45:E45"/>
    <mergeCell ref="H45:K45"/>
    <mergeCell ref="N45:Q45"/>
    <mergeCell ref="T45:W45"/>
    <mergeCell ref="A49:A51"/>
    <mergeCell ref="G49:G51"/>
    <mergeCell ref="M49:M51"/>
    <mergeCell ref="S49:S51"/>
    <mergeCell ref="B24:E24"/>
    <mergeCell ref="H24:K24"/>
    <mergeCell ref="N24:Q24"/>
    <mergeCell ref="T24:W24"/>
    <mergeCell ref="A28:A30"/>
    <mergeCell ref="G28:G30"/>
    <mergeCell ref="M28:M30"/>
    <mergeCell ref="S28:S30"/>
    <mergeCell ref="B3:E3"/>
    <mergeCell ref="H3:K3"/>
    <mergeCell ref="N3:Q3"/>
    <mergeCell ref="T3:W3"/>
    <mergeCell ref="A7:A9"/>
    <mergeCell ref="G7:G9"/>
    <mergeCell ref="M7:M9"/>
    <mergeCell ref="S7:S9"/>
  </mergeCells>
  <conditionalFormatting sqref="F6:F20">
    <cfRule type="cellIs" priority="20" dxfId="0" operator="between" stopIfTrue="1">
      <formula>1</formula>
      <formula>2</formula>
    </cfRule>
  </conditionalFormatting>
  <conditionalFormatting sqref="L6:L20">
    <cfRule type="cellIs" priority="19" dxfId="0" operator="between" stopIfTrue="1">
      <formula>1</formula>
      <formula>2</formula>
    </cfRule>
  </conditionalFormatting>
  <conditionalFormatting sqref="R6:R20">
    <cfRule type="cellIs" priority="18" dxfId="0" operator="between" stopIfTrue="1">
      <formula>1</formula>
      <formula>2</formula>
    </cfRule>
  </conditionalFormatting>
  <conditionalFormatting sqref="X6:X20">
    <cfRule type="cellIs" priority="17" dxfId="0" operator="between" stopIfTrue="1">
      <formula>1</formula>
      <formula>2</formula>
    </cfRule>
  </conditionalFormatting>
  <conditionalFormatting sqref="F27:F41">
    <cfRule type="cellIs" priority="16" dxfId="0" operator="between" stopIfTrue="1">
      <formula>1</formula>
      <formula>2</formula>
    </cfRule>
  </conditionalFormatting>
  <conditionalFormatting sqref="L27:L41">
    <cfRule type="cellIs" priority="15" dxfId="0" operator="between" stopIfTrue="1">
      <formula>1</formula>
      <formula>2</formula>
    </cfRule>
  </conditionalFormatting>
  <conditionalFormatting sqref="R27:R41">
    <cfRule type="cellIs" priority="14" dxfId="0" operator="between" stopIfTrue="1">
      <formula>1</formula>
      <formula>2</formula>
    </cfRule>
  </conditionalFormatting>
  <conditionalFormatting sqref="X27:X41">
    <cfRule type="cellIs" priority="13" dxfId="0" operator="between" stopIfTrue="1">
      <formula>1</formula>
      <formula>2</formula>
    </cfRule>
  </conditionalFormatting>
  <conditionalFormatting sqref="F48:F62">
    <cfRule type="cellIs" priority="12" dxfId="0" operator="between" stopIfTrue="1">
      <formula>1</formula>
      <formula>2</formula>
    </cfRule>
  </conditionalFormatting>
  <conditionalFormatting sqref="L48:L62">
    <cfRule type="cellIs" priority="11" dxfId="0" operator="between" stopIfTrue="1">
      <formula>1</formula>
      <formula>2</formula>
    </cfRule>
  </conditionalFormatting>
  <conditionalFormatting sqref="R48:R62">
    <cfRule type="cellIs" priority="10" dxfId="0" operator="between" stopIfTrue="1">
      <formula>1</formula>
      <formula>2</formula>
    </cfRule>
  </conditionalFormatting>
  <conditionalFormatting sqref="X48:X62">
    <cfRule type="cellIs" priority="9" dxfId="0" operator="between" stopIfTrue="1">
      <formula>1</formula>
      <formula>2</formula>
    </cfRule>
  </conditionalFormatting>
  <conditionalFormatting sqref="F69:F83">
    <cfRule type="cellIs" priority="8" dxfId="0" operator="between" stopIfTrue="1">
      <formula>1</formula>
      <formula>2</formula>
    </cfRule>
  </conditionalFormatting>
  <conditionalFormatting sqref="L69:L83">
    <cfRule type="cellIs" priority="7" dxfId="0" operator="between" stopIfTrue="1">
      <formula>1</formula>
      <formula>2</formula>
    </cfRule>
  </conditionalFormatting>
  <conditionalFormatting sqref="R69:R83">
    <cfRule type="cellIs" priority="6" dxfId="0" operator="between" stopIfTrue="1">
      <formula>1</formula>
      <formula>2</formula>
    </cfRule>
  </conditionalFormatting>
  <conditionalFormatting sqref="X69:X83">
    <cfRule type="cellIs" priority="5" dxfId="0" operator="between" stopIfTrue="1">
      <formula>1</formula>
      <formula>2</formula>
    </cfRule>
  </conditionalFormatting>
  <conditionalFormatting sqref="F90:F104">
    <cfRule type="cellIs" priority="4" dxfId="0" operator="between" stopIfTrue="1">
      <formula>1</formula>
      <formula>2</formula>
    </cfRule>
  </conditionalFormatting>
  <conditionalFormatting sqref="L90:L104">
    <cfRule type="cellIs" priority="3" dxfId="0" operator="between" stopIfTrue="1">
      <formula>1</formula>
      <formula>2</formula>
    </cfRule>
  </conditionalFormatting>
  <conditionalFormatting sqref="R90:R104">
    <cfRule type="cellIs" priority="2" dxfId="0" operator="between" stopIfTrue="1">
      <formula>1</formula>
      <formula>2</formula>
    </cfRule>
  </conditionalFormatting>
  <conditionalFormatting sqref="X90:X104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3"/>
  <sheetViews>
    <sheetView zoomScalePageLayoutView="0" workbookViewId="0" topLeftCell="A1">
      <selection activeCell="AF19" sqref="AF19"/>
    </sheetView>
  </sheetViews>
  <sheetFormatPr defaultColWidth="9.140625" defaultRowHeight="15"/>
  <cols>
    <col min="1" max="1" width="13.00390625" style="0" customWidth="1"/>
    <col min="2" max="2" width="3.140625" style="2" bestFit="1" customWidth="1"/>
    <col min="3" max="3" width="5.7109375" style="2" customWidth="1"/>
    <col min="4" max="4" width="2.7109375" style="2" customWidth="1"/>
    <col min="5" max="5" width="13.7109375" style="0" customWidth="1"/>
    <col min="6" max="7" width="11.7109375" style="12" customWidth="1"/>
    <col min="8" max="8" width="3.140625" style="12" customWidth="1"/>
    <col min="9" max="9" width="7.140625" style="12" customWidth="1"/>
    <col min="10" max="10" width="2.7109375" style="12" customWidth="1"/>
    <col min="11" max="11" width="12.57421875" style="12" bestFit="1" customWidth="1"/>
    <col min="12" max="13" width="11.7109375" style="12" customWidth="1"/>
    <col min="14" max="14" width="3.7109375" style="12" customWidth="1"/>
    <col min="15" max="15" width="7.8515625" style="12" customWidth="1"/>
    <col min="16" max="16" width="2.140625" style="12" customWidth="1"/>
    <col min="17" max="17" width="12.57421875" style="12" bestFit="1" customWidth="1"/>
    <col min="18" max="19" width="11.7109375" style="12" customWidth="1"/>
    <col min="20" max="20" width="4.28125" style="12" customWidth="1"/>
    <col min="21" max="21" width="6.7109375" style="12" customWidth="1"/>
    <col min="22" max="22" width="3.28125" style="12" customWidth="1"/>
    <col min="23" max="23" width="12.57421875" style="12" bestFit="1" customWidth="1"/>
    <col min="24" max="24" width="11.7109375" style="12" customWidth="1"/>
    <col min="25" max="25" width="10.7109375" style="0" customWidth="1"/>
    <col min="26" max="26" width="5.28125" style="2" customWidth="1"/>
    <col min="27" max="27" width="11.00390625" style="2" customWidth="1"/>
    <col min="28" max="28" width="9.8515625" style="2" bestFit="1" customWidth="1"/>
    <col min="29" max="29" width="11.28125" style="0" customWidth="1"/>
    <col min="30" max="30" width="10.140625" style="0" customWidth="1"/>
    <col min="31" max="31" width="10.421875" style="0" customWidth="1"/>
    <col min="32" max="34" width="11.7109375" style="2" customWidth="1"/>
    <col min="35" max="35" width="11.7109375" style="0" customWidth="1"/>
    <col min="36" max="36" width="11.7109375" style="12" customWidth="1"/>
    <col min="37" max="37" width="11.7109375" style="0" customWidth="1"/>
    <col min="38" max="40" width="11.7109375" style="2" customWidth="1"/>
    <col min="41" max="41" width="13.7109375" style="0" customWidth="1"/>
  </cols>
  <sheetData>
    <row r="1" spans="1:24" ht="18.75">
      <c r="A1" s="41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6" ht="15.75">
      <c r="A2" s="6" t="s">
        <v>17</v>
      </c>
      <c r="F2" s="39"/>
    </row>
    <row r="3" spans="2:36" ht="15.75">
      <c r="B3" s="69" t="s">
        <v>4</v>
      </c>
      <c r="C3" s="69"/>
      <c r="D3" s="69"/>
      <c r="E3" s="69"/>
      <c r="F3" s="20"/>
      <c r="G3" s="4"/>
      <c r="H3" s="69" t="s">
        <v>20</v>
      </c>
      <c r="I3" s="69"/>
      <c r="J3" s="69"/>
      <c r="K3" s="69"/>
      <c r="L3" s="20"/>
      <c r="N3" s="69" t="str">
        <f>B3</f>
        <v>Bundled capacity A-B</v>
      </c>
      <c r="O3" s="69"/>
      <c r="P3" s="69"/>
      <c r="Q3" s="69"/>
      <c r="R3" s="20"/>
      <c r="T3" s="69" t="str">
        <f>H3</f>
        <v>Bundled capacity B-C</v>
      </c>
      <c r="U3" s="69"/>
      <c r="V3" s="69"/>
      <c r="W3" s="69"/>
      <c r="X3" s="20"/>
      <c r="Y3" s="6" t="str">
        <f>A2</f>
        <v>Shipper 3</v>
      </c>
      <c r="AJ3" s="20"/>
    </row>
    <row r="4" spans="7:23" ht="15">
      <c r="G4"/>
      <c r="H4" s="2"/>
      <c r="I4" s="2"/>
      <c r="J4" s="2"/>
      <c r="K4"/>
      <c r="N4" s="37"/>
      <c r="O4" s="38"/>
      <c r="P4" s="37"/>
      <c r="Q4" s="21"/>
      <c r="S4"/>
      <c r="T4" s="2"/>
      <c r="U4" s="2"/>
      <c r="V4" s="2"/>
      <c r="W4" s="1"/>
    </row>
    <row r="5" spans="5:32" ht="45">
      <c r="E5" s="24" t="s">
        <v>48</v>
      </c>
      <c r="F5" s="42" t="s">
        <v>49</v>
      </c>
      <c r="G5"/>
      <c r="H5" s="2"/>
      <c r="I5" s="2"/>
      <c r="J5" s="2"/>
      <c r="K5" s="24" t="s">
        <v>48</v>
      </c>
      <c r="L5" s="42" t="s">
        <v>49</v>
      </c>
      <c r="N5" s="37"/>
      <c r="O5" s="38"/>
      <c r="P5" s="37"/>
      <c r="Q5" s="24" t="s">
        <v>48</v>
      </c>
      <c r="R5" s="42" t="s">
        <v>49</v>
      </c>
      <c r="S5"/>
      <c r="T5" s="2"/>
      <c r="U5" s="2"/>
      <c r="V5" s="2"/>
      <c r="W5" s="24" t="s">
        <v>48</v>
      </c>
      <c r="X5" s="42" t="s">
        <v>49</v>
      </c>
      <c r="Y5" s="55"/>
      <c r="Z5" s="56" t="s">
        <v>65</v>
      </c>
      <c r="AA5" s="57" t="s">
        <v>73</v>
      </c>
      <c r="AB5" s="57" t="s">
        <v>74</v>
      </c>
      <c r="AC5" s="57" t="s">
        <v>75</v>
      </c>
      <c r="AD5" s="57" t="s">
        <v>76</v>
      </c>
      <c r="AE5" s="58" t="s">
        <v>71</v>
      </c>
      <c r="AF5" s="58" t="s">
        <v>72</v>
      </c>
    </row>
    <row r="6" spans="1:36" ht="18">
      <c r="A6" s="22" t="s">
        <v>35</v>
      </c>
      <c r="B6" s="34" t="s">
        <v>34</v>
      </c>
      <c r="C6" s="31">
        <f>C7+Parameters!$C$8</f>
        <v>4.740000000000001</v>
      </c>
      <c r="D6" s="32" t="s">
        <v>2</v>
      </c>
      <c r="E6" s="33">
        <v>0</v>
      </c>
      <c r="F6" s="43">
        <f aca="true" t="shared" si="0" ref="F6:F18">IF(E6&lt;=E7,0,1)</f>
        <v>0</v>
      </c>
      <c r="G6" s="22" t="str">
        <f>A6</f>
        <v>Year 1</v>
      </c>
      <c r="H6" s="34" t="s">
        <v>34</v>
      </c>
      <c r="I6" s="31">
        <f>I7+Parameters!$G$8</f>
        <v>3.100000000000001</v>
      </c>
      <c r="J6" s="32" t="s">
        <v>2</v>
      </c>
      <c r="K6" s="33">
        <v>0</v>
      </c>
      <c r="L6" s="43">
        <f aca="true" t="shared" si="1" ref="L6:L18">IF(K6&lt;=K7,0,1)</f>
        <v>0</v>
      </c>
      <c r="M6" s="22" t="s">
        <v>36</v>
      </c>
      <c r="N6" s="34" t="s">
        <v>34</v>
      </c>
      <c r="O6" s="31">
        <f>O7+Parameters!$C$13</f>
        <v>5.1800000000000015</v>
      </c>
      <c r="P6" s="32" t="s">
        <v>2</v>
      </c>
      <c r="Q6" s="33">
        <v>0</v>
      </c>
      <c r="R6" s="43">
        <f aca="true" t="shared" si="2" ref="R6:R18">IF(Q6&lt;=Q7,0,1)</f>
        <v>0</v>
      </c>
      <c r="S6" s="15" t="str">
        <f>M6</f>
        <v>Year 2</v>
      </c>
      <c r="T6" s="34" t="s">
        <v>34</v>
      </c>
      <c r="U6" s="31">
        <f>U7+Parameters!$G$13</f>
        <v>3.5399999999999983</v>
      </c>
      <c r="V6" s="32" t="s">
        <v>2</v>
      </c>
      <c r="W6" s="33">
        <v>0</v>
      </c>
      <c r="X6" s="43">
        <f aca="true" t="shared" si="3" ref="X6:X18">IF(W6&lt;=W7,0,1)</f>
        <v>0</v>
      </c>
      <c r="Y6" s="54" t="s">
        <v>67</v>
      </c>
      <c r="Z6" s="45" t="s">
        <v>50</v>
      </c>
      <c r="AA6" s="59">
        <f>C6*E6</f>
        <v>0</v>
      </c>
      <c r="AB6" s="59">
        <f>I6*K6</f>
        <v>0</v>
      </c>
      <c r="AC6" s="59">
        <f>O6*Q6</f>
        <v>0</v>
      </c>
      <c r="AD6" s="59">
        <f>U6*W6</f>
        <v>0</v>
      </c>
      <c r="AE6" s="60">
        <f>SUM(AA6:AB6)</f>
        <v>0</v>
      </c>
      <c r="AF6" s="60">
        <f>SUM(AC6:AD6)</f>
        <v>0</v>
      </c>
      <c r="AJ6" s="19"/>
    </row>
    <row r="7" spans="1:36" ht="18" customHeight="1">
      <c r="A7" s="70" t="s">
        <v>5</v>
      </c>
      <c r="B7" s="34" t="s">
        <v>33</v>
      </c>
      <c r="C7" s="31">
        <f>C8+Parameters!$C$8</f>
        <v>4.630000000000001</v>
      </c>
      <c r="D7" s="32" t="s">
        <v>2</v>
      </c>
      <c r="E7" s="33">
        <v>0</v>
      </c>
      <c r="F7" s="43">
        <f t="shared" si="0"/>
        <v>0</v>
      </c>
      <c r="G7" s="71" t="s">
        <v>5</v>
      </c>
      <c r="H7" s="34" t="s">
        <v>33</v>
      </c>
      <c r="I7" s="31">
        <f>I8+Parameters!$G$8</f>
        <v>3.000000000000001</v>
      </c>
      <c r="J7" s="32" t="s">
        <v>2</v>
      </c>
      <c r="K7" s="33">
        <v>0</v>
      </c>
      <c r="L7" s="43">
        <f t="shared" si="1"/>
        <v>0</v>
      </c>
      <c r="M7" s="71" t="s">
        <v>5</v>
      </c>
      <c r="N7" s="34" t="s">
        <v>33</v>
      </c>
      <c r="O7" s="31">
        <f>O8+Parameters!$C$13</f>
        <v>5.060000000000001</v>
      </c>
      <c r="P7" s="32" t="s">
        <v>2</v>
      </c>
      <c r="Q7" s="33">
        <v>0</v>
      </c>
      <c r="R7" s="43">
        <f t="shared" si="2"/>
        <v>0</v>
      </c>
      <c r="S7" s="71" t="s">
        <v>5</v>
      </c>
      <c r="T7" s="34" t="s">
        <v>33</v>
      </c>
      <c r="U7" s="31">
        <f>U8+Parameters!$G$13</f>
        <v>3.4299999999999984</v>
      </c>
      <c r="V7" s="32" t="s">
        <v>2</v>
      </c>
      <c r="W7" s="33">
        <v>0</v>
      </c>
      <c r="X7" s="43">
        <f t="shared" si="3"/>
        <v>0</v>
      </c>
      <c r="Y7" s="52"/>
      <c r="Z7" s="45" t="s">
        <v>51</v>
      </c>
      <c r="AA7" s="59">
        <f aca="true" t="shared" si="4" ref="AA7:AA20">C7*E7</f>
        <v>0</v>
      </c>
      <c r="AB7" s="59">
        <f aca="true" t="shared" si="5" ref="AB7:AB20">I7*K7</f>
        <v>0</v>
      </c>
      <c r="AC7" s="59">
        <f aca="true" t="shared" si="6" ref="AC7:AC20">O7*Q7</f>
        <v>0</v>
      </c>
      <c r="AD7" s="59">
        <f aca="true" t="shared" si="7" ref="AD7:AD20">U7*W7</f>
        <v>0</v>
      </c>
      <c r="AE7" s="60">
        <f aca="true" t="shared" si="8" ref="AE7:AE20">SUM(AA7:AB7)</f>
        <v>0</v>
      </c>
      <c r="AF7" s="60">
        <f aca="true" t="shared" si="9" ref="AF7:AF20">SUM(AC7:AD7)</f>
        <v>0</v>
      </c>
      <c r="AJ7" s="21"/>
    </row>
    <row r="8" spans="1:36" ht="18" customHeight="1">
      <c r="A8" s="70"/>
      <c r="B8" s="34" t="s">
        <v>32</v>
      </c>
      <c r="C8" s="31">
        <f>C9+Parameters!$C$8</f>
        <v>4.5200000000000005</v>
      </c>
      <c r="D8" s="32" t="s">
        <v>2</v>
      </c>
      <c r="E8" s="33">
        <v>0</v>
      </c>
      <c r="F8" s="43">
        <f t="shared" si="0"/>
        <v>0</v>
      </c>
      <c r="G8" s="72"/>
      <c r="H8" s="34" t="s">
        <v>32</v>
      </c>
      <c r="I8" s="31">
        <f>I9+Parameters!$G$8</f>
        <v>2.900000000000001</v>
      </c>
      <c r="J8" s="32" t="s">
        <v>2</v>
      </c>
      <c r="K8" s="33">
        <v>0</v>
      </c>
      <c r="L8" s="43">
        <f t="shared" si="1"/>
        <v>0</v>
      </c>
      <c r="M8" s="72"/>
      <c r="N8" s="34" t="s">
        <v>32</v>
      </c>
      <c r="O8" s="31">
        <f>O9+Parameters!$C$13</f>
        <v>4.940000000000001</v>
      </c>
      <c r="P8" s="32" t="s">
        <v>2</v>
      </c>
      <c r="Q8" s="33">
        <v>0</v>
      </c>
      <c r="R8" s="43">
        <f t="shared" si="2"/>
        <v>0</v>
      </c>
      <c r="S8" s="72"/>
      <c r="T8" s="34" t="s">
        <v>32</v>
      </c>
      <c r="U8" s="31">
        <f>U9+Parameters!$G$13</f>
        <v>3.3199999999999985</v>
      </c>
      <c r="V8" s="32" t="s">
        <v>2</v>
      </c>
      <c r="W8" s="33">
        <v>0</v>
      </c>
      <c r="X8" s="43">
        <f t="shared" si="3"/>
        <v>0</v>
      </c>
      <c r="Y8" s="53"/>
      <c r="Z8" s="45" t="s">
        <v>52</v>
      </c>
      <c r="AA8" s="59">
        <f t="shared" si="4"/>
        <v>0</v>
      </c>
      <c r="AB8" s="59">
        <f t="shared" si="5"/>
        <v>0</v>
      </c>
      <c r="AC8" s="59">
        <f t="shared" si="6"/>
        <v>0</v>
      </c>
      <c r="AD8" s="59">
        <f t="shared" si="7"/>
        <v>0</v>
      </c>
      <c r="AE8" s="60">
        <f t="shared" si="8"/>
        <v>0</v>
      </c>
      <c r="AF8" s="60">
        <f t="shared" si="9"/>
        <v>0</v>
      </c>
      <c r="AJ8" s="21"/>
    </row>
    <row r="9" spans="1:36" ht="18">
      <c r="A9" s="70"/>
      <c r="B9" s="34" t="s">
        <v>31</v>
      </c>
      <c r="C9" s="31">
        <f>C10+Parameters!$C$8</f>
        <v>4.41</v>
      </c>
      <c r="D9" s="32" t="s">
        <v>2</v>
      </c>
      <c r="E9" s="33">
        <v>0</v>
      </c>
      <c r="F9" s="43">
        <f t="shared" si="0"/>
        <v>0</v>
      </c>
      <c r="G9" s="73"/>
      <c r="H9" s="34" t="s">
        <v>31</v>
      </c>
      <c r="I9" s="31">
        <f>I10+Parameters!$G$8</f>
        <v>2.8000000000000007</v>
      </c>
      <c r="J9" s="32" t="s">
        <v>2</v>
      </c>
      <c r="K9" s="33">
        <v>0</v>
      </c>
      <c r="L9" s="43">
        <f t="shared" si="1"/>
        <v>0</v>
      </c>
      <c r="M9" s="73"/>
      <c r="N9" s="34" t="s">
        <v>31</v>
      </c>
      <c r="O9" s="31">
        <f>O10+Parameters!$C$13</f>
        <v>4.820000000000001</v>
      </c>
      <c r="P9" s="32" t="s">
        <v>2</v>
      </c>
      <c r="Q9" s="33">
        <v>0</v>
      </c>
      <c r="R9" s="43">
        <f t="shared" si="2"/>
        <v>0</v>
      </c>
      <c r="S9" s="73"/>
      <c r="T9" s="34" t="s">
        <v>31</v>
      </c>
      <c r="U9" s="31">
        <f>U10+Parameters!$G$13</f>
        <v>3.2099999999999986</v>
      </c>
      <c r="V9" s="32" t="s">
        <v>2</v>
      </c>
      <c r="W9" s="33">
        <v>0</v>
      </c>
      <c r="X9" s="43">
        <f t="shared" si="3"/>
        <v>0</v>
      </c>
      <c r="Y9" s="50" t="s">
        <v>68</v>
      </c>
      <c r="Z9" s="45" t="s">
        <v>53</v>
      </c>
      <c r="AA9" s="61">
        <f t="shared" si="4"/>
        <v>0</v>
      </c>
      <c r="AB9" s="61">
        <f t="shared" si="5"/>
        <v>0</v>
      </c>
      <c r="AC9" s="61">
        <f t="shared" si="6"/>
        <v>0</v>
      </c>
      <c r="AD9" s="61">
        <f t="shared" si="7"/>
        <v>0</v>
      </c>
      <c r="AE9" s="60">
        <f t="shared" si="8"/>
        <v>0</v>
      </c>
      <c r="AF9" s="60">
        <f t="shared" si="9"/>
        <v>0</v>
      </c>
      <c r="AJ9" s="21"/>
    </row>
    <row r="10" spans="1:36" ht="18">
      <c r="A10" s="8">
        <f>Parameters!C6</f>
        <v>600000</v>
      </c>
      <c r="B10" s="34" t="s">
        <v>30</v>
      </c>
      <c r="C10" s="31">
        <f>C11+Parameters!$C$8</f>
        <v>4.3</v>
      </c>
      <c r="D10" s="32" t="s">
        <v>2</v>
      </c>
      <c r="E10" s="33">
        <v>0</v>
      </c>
      <c r="F10" s="43">
        <f t="shared" si="0"/>
        <v>0</v>
      </c>
      <c r="G10" s="11">
        <f>Parameters!G6</f>
        <v>450000</v>
      </c>
      <c r="H10" s="34" t="s">
        <v>30</v>
      </c>
      <c r="I10" s="31">
        <f>I11+Parameters!$G$8</f>
        <v>2.7000000000000006</v>
      </c>
      <c r="J10" s="32" t="s">
        <v>2</v>
      </c>
      <c r="K10" s="33">
        <v>0</v>
      </c>
      <c r="L10" s="43">
        <f t="shared" si="1"/>
        <v>0</v>
      </c>
      <c r="M10" s="11">
        <f>Parameters!C11</f>
        <v>800000</v>
      </c>
      <c r="N10" s="34" t="s">
        <v>30</v>
      </c>
      <c r="O10" s="31">
        <f>O11+Parameters!$C$13</f>
        <v>4.700000000000001</v>
      </c>
      <c r="P10" s="32" t="s">
        <v>2</v>
      </c>
      <c r="Q10" s="33">
        <v>0</v>
      </c>
      <c r="R10" s="43">
        <f t="shared" si="2"/>
        <v>0</v>
      </c>
      <c r="S10" s="11">
        <f>Parameters!G11</f>
        <v>550000</v>
      </c>
      <c r="T10" s="34" t="s">
        <v>30</v>
      </c>
      <c r="U10" s="31">
        <f>U11+Parameters!$G$13</f>
        <v>3.0999999999999988</v>
      </c>
      <c r="V10" s="32" t="s">
        <v>2</v>
      </c>
      <c r="W10" s="33">
        <v>0</v>
      </c>
      <c r="X10" s="43">
        <f t="shared" si="3"/>
        <v>0</v>
      </c>
      <c r="Y10" s="46"/>
      <c r="Z10" s="45" t="s">
        <v>54</v>
      </c>
      <c r="AA10" s="61">
        <f t="shared" si="4"/>
        <v>0</v>
      </c>
      <c r="AB10" s="61">
        <f t="shared" si="5"/>
        <v>0</v>
      </c>
      <c r="AC10" s="61">
        <f t="shared" si="6"/>
        <v>0</v>
      </c>
      <c r="AD10" s="61">
        <f t="shared" si="7"/>
        <v>0</v>
      </c>
      <c r="AE10" s="60">
        <f t="shared" si="8"/>
        <v>0</v>
      </c>
      <c r="AF10" s="60">
        <f t="shared" si="9"/>
        <v>0</v>
      </c>
      <c r="AJ10" s="21"/>
    </row>
    <row r="11" spans="1:36" ht="18">
      <c r="A11" s="35"/>
      <c r="B11" s="34" t="s">
        <v>7</v>
      </c>
      <c r="C11" s="31">
        <f>C12+Parameters!$C$8</f>
        <v>4.1899999999999995</v>
      </c>
      <c r="D11" s="32" t="s">
        <v>2</v>
      </c>
      <c r="E11" s="33">
        <v>0</v>
      </c>
      <c r="F11" s="43">
        <f t="shared" si="0"/>
        <v>0</v>
      </c>
      <c r="G11" s="36"/>
      <c r="H11" s="34" t="s">
        <v>7</v>
      </c>
      <c r="I11" s="31">
        <f>I12+Parameters!$G$8</f>
        <v>2.6000000000000005</v>
      </c>
      <c r="J11" s="32" t="s">
        <v>2</v>
      </c>
      <c r="K11" s="33">
        <v>0</v>
      </c>
      <c r="L11" s="43">
        <f t="shared" si="1"/>
        <v>0</v>
      </c>
      <c r="M11"/>
      <c r="N11" s="34" t="s">
        <v>7</v>
      </c>
      <c r="O11" s="31">
        <f>O12+Parameters!$C$13</f>
        <v>4.580000000000001</v>
      </c>
      <c r="P11" s="32" t="s">
        <v>2</v>
      </c>
      <c r="Q11" s="33">
        <v>0</v>
      </c>
      <c r="R11" s="43">
        <f t="shared" si="2"/>
        <v>0</v>
      </c>
      <c r="S11"/>
      <c r="T11" s="34" t="s">
        <v>7</v>
      </c>
      <c r="U11" s="31">
        <f>U12+Parameters!$G$13</f>
        <v>2.989999999999999</v>
      </c>
      <c r="V11" s="32" t="s">
        <v>2</v>
      </c>
      <c r="W11" s="33">
        <v>0</v>
      </c>
      <c r="X11" s="43">
        <f t="shared" si="3"/>
        <v>0</v>
      </c>
      <c r="Y11" s="47"/>
      <c r="Z11" s="45" t="s">
        <v>55</v>
      </c>
      <c r="AA11" s="61">
        <f t="shared" si="4"/>
        <v>0</v>
      </c>
      <c r="AB11" s="61">
        <f t="shared" si="5"/>
        <v>0</v>
      </c>
      <c r="AC11" s="61">
        <f t="shared" si="6"/>
        <v>0</v>
      </c>
      <c r="AD11" s="61">
        <f t="shared" si="7"/>
        <v>0</v>
      </c>
      <c r="AE11" s="60">
        <f t="shared" si="8"/>
        <v>0</v>
      </c>
      <c r="AF11" s="60">
        <f t="shared" si="9"/>
        <v>0</v>
      </c>
      <c r="AJ11" s="21"/>
    </row>
    <row r="12" spans="1:36" ht="18">
      <c r="A12" s="35"/>
      <c r="B12" s="34" t="s">
        <v>8</v>
      </c>
      <c r="C12" s="31">
        <f>C13+Parameters!$C$8</f>
        <v>4.079999999999999</v>
      </c>
      <c r="D12" s="32" t="s">
        <v>2</v>
      </c>
      <c r="E12" s="33">
        <v>0</v>
      </c>
      <c r="F12" s="43">
        <f t="shared" si="0"/>
        <v>0</v>
      </c>
      <c r="G12" s="36"/>
      <c r="H12" s="34" t="s">
        <v>8</v>
      </c>
      <c r="I12" s="31">
        <f>I13+Parameters!$G$8</f>
        <v>2.5000000000000004</v>
      </c>
      <c r="J12" s="32" t="s">
        <v>2</v>
      </c>
      <c r="K12" s="33">
        <v>0</v>
      </c>
      <c r="L12" s="43">
        <f t="shared" si="1"/>
        <v>0</v>
      </c>
      <c r="M12"/>
      <c r="N12" s="34" t="s">
        <v>8</v>
      </c>
      <c r="O12" s="31">
        <f>O13+Parameters!$C$13</f>
        <v>4.460000000000001</v>
      </c>
      <c r="P12" s="32" t="s">
        <v>2</v>
      </c>
      <c r="Q12" s="33">
        <v>0</v>
      </c>
      <c r="R12" s="43">
        <f t="shared" si="2"/>
        <v>0</v>
      </c>
      <c r="S12"/>
      <c r="T12" s="34" t="s">
        <v>8</v>
      </c>
      <c r="U12" s="31">
        <f>U13+Parameters!$G$13</f>
        <v>2.879999999999999</v>
      </c>
      <c r="V12" s="32" t="s">
        <v>2</v>
      </c>
      <c r="W12" s="33">
        <v>0</v>
      </c>
      <c r="X12" s="43">
        <f t="shared" si="3"/>
        <v>0</v>
      </c>
      <c r="Y12" s="50" t="s">
        <v>69</v>
      </c>
      <c r="Z12" s="45" t="s">
        <v>56</v>
      </c>
      <c r="AA12" s="61">
        <f t="shared" si="4"/>
        <v>0</v>
      </c>
      <c r="AB12" s="61">
        <f t="shared" si="5"/>
        <v>0</v>
      </c>
      <c r="AC12" s="61">
        <f t="shared" si="6"/>
        <v>0</v>
      </c>
      <c r="AD12" s="61">
        <f t="shared" si="7"/>
        <v>0</v>
      </c>
      <c r="AE12" s="60">
        <f t="shared" si="8"/>
        <v>0</v>
      </c>
      <c r="AF12" s="60">
        <f t="shared" si="9"/>
        <v>0</v>
      </c>
      <c r="AJ12" s="21"/>
    </row>
    <row r="13" spans="1:36" ht="18">
      <c r="A13" s="35"/>
      <c r="B13" s="34" t="s">
        <v>25</v>
      </c>
      <c r="C13" s="31">
        <f>C14+Parameters!$C$8</f>
        <v>3.9699999999999993</v>
      </c>
      <c r="D13" s="32" t="s">
        <v>2</v>
      </c>
      <c r="E13" s="33">
        <v>0</v>
      </c>
      <c r="F13" s="43">
        <f t="shared" si="0"/>
        <v>0</v>
      </c>
      <c r="G13" s="36"/>
      <c r="H13" s="34" t="s">
        <v>25</v>
      </c>
      <c r="I13" s="31">
        <f>I14+Parameters!$G$8</f>
        <v>2.4000000000000004</v>
      </c>
      <c r="J13" s="32" t="s">
        <v>2</v>
      </c>
      <c r="K13" s="33">
        <v>0</v>
      </c>
      <c r="L13" s="43">
        <f t="shared" si="1"/>
        <v>0</v>
      </c>
      <c r="M13"/>
      <c r="N13" s="34" t="s">
        <v>25</v>
      </c>
      <c r="O13" s="31">
        <f>O14+Parameters!$C$13</f>
        <v>4.340000000000001</v>
      </c>
      <c r="P13" s="32" t="s">
        <v>2</v>
      </c>
      <c r="Q13" s="33">
        <v>0</v>
      </c>
      <c r="R13" s="43">
        <f t="shared" si="2"/>
        <v>0</v>
      </c>
      <c r="S13"/>
      <c r="T13" s="34" t="s">
        <v>25</v>
      </c>
      <c r="U13" s="31">
        <f>U14+Parameters!$G$13</f>
        <v>2.769999999999999</v>
      </c>
      <c r="V13" s="32" t="s">
        <v>2</v>
      </c>
      <c r="W13" s="33">
        <v>0</v>
      </c>
      <c r="X13" s="43">
        <f t="shared" si="3"/>
        <v>0</v>
      </c>
      <c r="Y13" s="46"/>
      <c r="Z13" s="45" t="s">
        <v>57</v>
      </c>
      <c r="AA13" s="61">
        <f t="shared" si="4"/>
        <v>0</v>
      </c>
      <c r="AB13" s="61">
        <f t="shared" si="5"/>
        <v>0</v>
      </c>
      <c r="AC13" s="61">
        <f t="shared" si="6"/>
        <v>0</v>
      </c>
      <c r="AD13" s="61">
        <f t="shared" si="7"/>
        <v>0</v>
      </c>
      <c r="AE13" s="60">
        <f t="shared" si="8"/>
        <v>0</v>
      </c>
      <c r="AF13" s="60">
        <f t="shared" si="9"/>
        <v>0</v>
      </c>
      <c r="AJ13" s="21"/>
    </row>
    <row r="14" spans="1:36" ht="18">
      <c r="A14" s="35"/>
      <c r="B14" s="34" t="s">
        <v>9</v>
      </c>
      <c r="C14" s="31">
        <f>C15+Parameters!$C$8</f>
        <v>3.8599999999999994</v>
      </c>
      <c r="D14" s="32" t="s">
        <v>2</v>
      </c>
      <c r="E14" s="33">
        <v>0</v>
      </c>
      <c r="F14" s="43">
        <f t="shared" si="0"/>
        <v>0</v>
      </c>
      <c r="G14" s="36"/>
      <c r="H14" s="34" t="s">
        <v>9</v>
      </c>
      <c r="I14" s="31">
        <f>I15+Parameters!$G$8</f>
        <v>2.3000000000000003</v>
      </c>
      <c r="J14" s="32" t="s">
        <v>2</v>
      </c>
      <c r="K14" s="33">
        <v>0</v>
      </c>
      <c r="L14" s="43">
        <f t="shared" si="1"/>
        <v>0</v>
      </c>
      <c r="M14"/>
      <c r="N14" s="34" t="s">
        <v>9</v>
      </c>
      <c r="O14" s="31">
        <f>O15+Parameters!$C$13</f>
        <v>4.220000000000001</v>
      </c>
      <c r="P14" s="32" t="s">
        <v>2</v>
      </c>
      <c r="Q14" s="33">
        <v>0</v>
      </c>
      <c r="R14" s="43">
        <f t="shared" si="2"/>
        <v>0</v>
      </c>
      <c r="S14"/>
      <c r="T14" s="34" t="s">
        <v>9</v>
      </c>
      <c r="U14" s="31">
        <f>U15+Parameters!$G$13</f>
        <v>2.6599999999999993</v>
      </c>
      <c r="V14" s="32" t="s">
        <v>2</v>
      </c>
      <c r="W14" s="33">
        <v>0</v>
      </c>
      <c r="X14" s="43">
        <f t="shared" si="3"/>
        <v>0</v>
      </c>
      <c r="Y14" s="47"/>
      <c r="Z14" s="45" t="s">
        <v>58</v>
      </c>
      <c r="AA14" s="61">
        <f t="shared" si="4"/>
        <v>0</v>
      </c>
      <c r="AB14" s="61">
        <f t="shared" si="5"/>
        <v>0</v>
      </c>
      <c r="AC14" s="61">
        <f t="shared" si="6"/>
        <v>0</v>
      </c>
      <c r="AD14" s="61">
        <f t="shared" si="7"/>
        <v>0</v>
      </c>
      <c r="AE14" s="60">
        <f t="shared" si="8"/>
        <v>0</v>
      </c>
      <c r="AF14" s="60">
        <f t="shared" si="9"/>
        <v>0</v>
      </c>
      <c r="AJ14" s="21"/>
    </row>
    <row r="15" spans="1:36" ht="18">
      <c r="A15" s="35"/>
      <c r="B15" s="34" t="s">
        <v>10</v>
      </c>
      <c r="C15" s="31">
        <f>C16+Parameters!$C$8</f>
        <v>3.7499999999999996</v>
      </c>
      <c r="D15" s="32" t="s">
        <v>2</v>
      </c>
      <c r="E15" s="33">
        <v>0</v>
      </c>
      <c r="F15" s="43">
        <f t="shared" si="0"/>
        <v>0</v>
      </c>
      <c r="G15" s="36"/>
      <c r="H15" s="34" t="s">
        <v>10</v>
      </c>
      <c r="I15" s="31">
        <f>I16+Parameters!$G$8</f>
        <v>2.2</v>
      </c>
      <c r="J15" s="32" t="s">
        <v>2</v>
      </c>
      <c r="K15" s="33">
        <v>0</v>
      </c>
      <c r="L15" s="43">
        <f t="shared" si="1"/>
        <v>0</v>
      </c>
      <c r="M15"/>
      <c r="N15" s="34" t="s">
        <v>10</v>
      </c>
      <c r="O15" s="31">
        <f>O16+Parameters!$C$13</f>
        <v>4.1000000000000005</v>
      </c>
      <c r="P15" s="32" t="s">
        <v>2</v>
      </c>
      <c r="Q15" s="33">
        <v>0</v>
      </c>
      <c r="R15" s="43">
        <f t="shared" si="2"/>
        <v>0</v>
      </c>
      <c r="S15"/>
      <c r="T15" s="34" t="s">
        <v>10</v>
      </c>
      <c r="U15" s="31">
        <f>U16+Parameters!$G$13</f>
        <v>2.5499999999999994</v>
      </c>
      <c r="V15" s="32" t="s">
        <v>2</v>
      </c>
      <c r="W15" s="33">
        <v>0</v>
      </c>
      <c r="X15" s="43">
        <f t="shared" si="3"/>
        <v>0</v>
      </c>
      <c r="Y15" s="48" t="s">
        <v>70</v>
      </c>
      <c r="Z15" s="49" t="s">
        <v>59</v>
      </c>
      <c r="AA15" s="62">
        <f t="shared" si="4"/>
        <v>0</v>
      </c>
      <c r="AB15" s="62">
        <f t="shared" si="5"/>
        <v>0</v>
      </c>
      <c r="AC15" s="62">
        <f t="shared" si="6"/>
        <v>0</v>
      </c>
      <c r="AD15" s="62">
        <f t="shared" si="7"/>
        <v>0</v>
      </c>
      <c r="AE15" s="60">
        <f t="shared" si="8"/>
        <v>0</v>
      </c>
      <c r="AF15" s="60">
        <f t="shared" si="9"/>
        <v>0</v>
      </c>
      <c r="AJ15" s="21"/>
    </row>
    <row r="16" spans="2:36" ht="18">
      <c r="B16" s="34" t="s">
        <v>11</v>
      </c>
      <c r="C16" s="31">
        <f>C17+Parameters!$C$8</f>
        <v>3.6399999999999997</v>
      </c>
      <c r="D16" s="32" t="s">
        <v>2</v>
      </c>
      <c r="E16" s="33">
        <v>0</v>
      </c>
      <c r="F16" s="43">
        <f t="shared" si="0"/>
        <v>0</v>
      </c>
      <c r="G16"/>
      <c r="H16" s="34" t="s">
        <v>11</v>
      </c>
      <c r="I16" s="31">
        <f>I17+Parameters!$G$8</f>
        <v>2.1</v>
      </c>
      <c r="J16" s="32" t="s">
        <v>2</v>
      </c>
      <c r="K16" s="33">
        <v>0</v>
      </c>
      <c r="L16" s="43">
        <f t="shared" si="1"/>
        <v>0</v>
      </c>
      <c r="M16"/>
      <c r="N16" s="34" t="s">
        <v>11</v>
      </c>
      <c r="O16" s="31">
        <f>O17+Parameters!$C$13</f>
        <v>3.9800000000000004</v>
      </c>
      <c r="P16" s="32" t="s">
        <v>2</v>
      </c>
      <c r="Q16" s="33">
        <v>0</v>
      </c>
      <c r="R16" s="43">
        <f t="shared" si="2"/>
        <v>0</v>
      </c>
      <c r="S16"/>
      <c r="T16" s="34" t="s">
        <v>11</v>
      </c>
      <c r="U16" s="31">
        <f>U17+Parameters!$G$13</f>
        <v>2.4399999999999995</v>
      </c>
      <c r="V16" s="32" t="s">
        <v>2</v>
      </c>
      <c r="W16" s="33">
        <v>0</v>
      </c>
      <c r="X16" s="43">
        <f t="shared" si="3"/>
        <v>0</v>
      </c>
      <c r="Y16" s="46"/>
      <c r="Z16" s="45" t="s">
        <v>60</v>
      </c>
      <c r="AA16" s="61">
        <f t="shared" si="4"/>
        <v>0</v>
      </c>
      <c r="AB16" s="61">
        <f t="shared" si="5"/>
        <v>0</v>
      </c>
      <c r="AC16" s="61">
        <f t="shared" si="6"/>
        <v>0</v>
      </c>
      <c r="AD16" s="61">
        <f t="shared" si="7"/>
        <v>0</v>
      </c>
      <c r="AE16" s="60">
        <f t="shared" si="8"/>
        <v>0</v>
      </c>
      <c r="AF16" s="60">
        <f t="shared" si="9"/>
        <v>0</v>
      </c>
      <c r="AJ16" s="21"/>
    </row>
    <row r="17" spans="2:36" ht="18">
      <c r="B17" s="34" t="s">
        <v>12</v>
      </c>
      <c r="C17" s="31">
        <f>C18+Parameters!$C$8</f>
        <v>3.53</v>
      </c>
      <c r="D17" s="32" t="s">
        <v>2</v>
      </c>
      <c r="E17" s="33">
        <v>0</v>
      </c>
      <c r="F17" s="43">
        <f t="shared" si="0"/>
        <v>0</v>
      </c>
      <c r="G17"/>
      <c r="H17" s="34" t="s">
        <v>12</v>
      </c>
      <c r="I17" s="31">
        <f>I18+Parameters!$G$8</f>
        <v>2</v>
      </c>
      <c r="J17" s="32" t="s">
        <v>2</v>
      </c>
      <c r="K17" s="33">
        <v>0</v>
      </c>
      <c r="L17" s="43">
        <f t="shared" si="1"/>
        <v>0</v>
      </c>
      <c r="M17"/>
      <c r="N17" s="34" t="s">
        <v>12</v>
      </c>
      <c r="O17" s="31">
        <f>O18+Parameters!$C$13</f>
        <v>3.8600000000000003</v>
      </c>
      <c r="P17" s="32" t="s">
        <v>2</v>
      </c>
      <c r="Q17" s="33">
        <v>0</v>
      </c>
      <c r="R17" s="43">
        <f t="shared" si="2"/>
        <v>0</v>
      </c>
      <c r="S17"/>
      <c r="T17" s="34" t="s">
        <v>12</v>
      </c>
      <c r="U17" s="31">
        <f>U18+Parameters!$G$13</f>
        <v>2.3299999999999996</v>
      </c>
      <c r="V17" s="32" t="s">
        <v>2</v>
      </c>
      <c r="W17" s="33">
        <v>0</v>
      </c>
      <c r="X17" s="43">
        <f t="shared" si="3"/>
        <v>0</v>
      </c>
      <c r="Y17" s="46"/>
      <c r="Z17" s="51" t="s">
        <v>61</v>
      </c>
      <c r="AA17" s="63">
        <f t="shared" si="4"/>
        <v>0</v>
      </c>
      <c r="AB17" s="63">
        <f t="shared" si="5"/>
        <v>0</v>
      </c>
      <c r="AC17" s="63">
        <f t="shared" si="6"/>
        <v>0</v>
      </c>
      <c r="AD17" s="63">
        <f t="shared" si="7"/>
        <v>0</v>
      </c>
      <c r="AE17" s="60">
        <f t="shared" si="8"/>
        <v>0</v>
      </c>
      <c r="AF17" s="60">
        <f t="shared" si="9"/>
        <v>0</v>
      </c>
      <c r="AJ17" s="21"/>
    </row>
    <row r="18" spans="2:36" ht="18">
      <c r="B18" s="9" t="s">
        <v>13</v>
      </c>
      <c r="C18" s="16">
        <f>C19+Parameters!$C$8</f>
        <v>3.42</v>
      </c>
      <c r="D18" s="10" t="s">
        <v>2</v>
      </c>
      <c r="E18" s="5">
        <v>0</v>
      </c>
      <c r="F18" s="43">
        <f t="shared" si="0"/>
        <v>0</v>
      </c>
      <c r="G18"/>
      <c r="H18" s="9" t="s">
        <v>13</v>
      </c>
      <c r="I18" s="16">
        <f>I19+Parameters!$G$8</f>
        <v>1.9000000000000001</v>
      </c>
      <c r="J18" s="10" t="s">
        <v>2</v>
      </c>
      <c r="K18" s="5">
        <v>0</v>
      </c>
      <c r="L18" s="43">
        <f t="shared" si="1"/>
        <v>0</v>
      </c>
      <c r="M18"/>
      <c r="N18" s="9" t="s">
        <v>13</v>
      </c>
      <c r="O18" s="16">
        <f>O19+Parameters!$C$13</f>
        <v>3.74</v>
      </c>
      <c r="P18" s="10" t="s">
        <v>2</v>
      </c>
      <c r="Q18" s="5">
        <v>0</v>
      </c>
      <c r="R18" s="43">
        <f t="shared" si="2"/>
        <v>0</v>
      </c>
      <c r="S18"/>
      <c r="T18" s="9" t="s">
        <v>13</v>
      </c>
      <c r="U18" s="16">
        <f>U19+Parameters!$G$13</f>
        <v>2.2199999999999998</v>
      </c>
      <c r="V18" s="10" t="s">
        <v>2</v>
      </c>
      <c r="W18" s="5">
        <v>0</v>
      </c>
      <c r="X18" s="43">
        <f t="shared" si="3"/>
        <v>0</v>
      </c>
      <c r="Y18" s="50" t="s">
        <v>66</v>
      </c>
      <c r="Z18" s="45" t="s">
        <v>62</v>
      </c>
      <c r="AA18" s="61">
        <f t="shared" si="4"/>
        <v>0</v>
      </c>
      <c r="AB18" s="61">
        <f t="shared" si="5"/>
        <v>0</v>
      </c>
      <c r="AC18" s="61">
        <f t="shared" si="6"/>
        <v>0</v>
      </c>
      <c r="AD18" s="61">
        <f t="shared" si="7"/>
        <v>0</v>
      </c>
      <c r="AE18" s="60">
        <f t="shared" si="8"/>
        <v>0</v>
      </c>
      <c r="AF18" s="60">
        <f t="shared" si="9"/>
        <v>0</v>
      </c>
      <c r="AJ18" s="21"/>
    </row>
    <row r="19" spans="2:36" ht="18">
      <c r="B19" s="9" t="s">
        <v>14</v>
      </c>
      <c r="C19" s="16">
        <f>C20+Parameters!$C$8</f>
        <v>3.31</v>
      </c>
      <c r="D19" s="10" t="s">
        <v>2</v>
      </c>
      <c r="E19" s="5">
        <v>0</v>
      </c>
      <c r="F19" s="43">
        <f>IF(E19&lt;=E20,0,1)</f>
        <v>0</v>
      </c>
      <c r="G19"/>
      <c r="H19" s="9" t="s">
        <v>14</v>
      </c>
      <c r="I19" s="16">
        <f>I20+Parameters!$G$8</f>
        <v>1.8</v>
      </c>
      <c r="J19" s="10" t="s">
        <v>2</v>
      </c>
      <c r="K19" s="5">
        <v>0</v>
      </c>
      <c r="L19" s="43">
        <f>IF(K19&lt;=K20,0,1)</f>
        <v>0</v>
      </c>
      <c r="M19"/>
      <c r="N19" s="9" t="s">
        <v>14</v>
      </c>
      <c r="O19" s="16">
        <f>O20+Parameters!$C$13</f>
        <v>3.62</v>
      </c>
      <c r="P19" s="10" t="s">
        <v>2</v>
      </c>
      <c r="Q19" s="5">
        <v>0</v>
      </c>
      <c r="R19" s="43">
        <f>IF(Q19&lt;=Q20,0,1)</f>
        <v>0</v>
      </c>
      <c r="S19"/>
      <c r="T19" s="9" t="s">
        <v>14</v>
      </c>
      <c r="U19" s="16">
        <f>U20+Parameters!$G$13</f>
        <v>2.11</v>
      </c>
      <c r="V19" s="10" t="s">
        <v>2</v>
      </c>
      <c r="W19" s="5">
        <v>0</v>
      </c>
      <c r="X19" s="43">
        <f>IF(W19&lt;=W20,0,1)</f>
        <v>0</v>
      </c>
      <c r="Y19" s="46"/>
      <c r="Z19" s="45" t="s">
        <v>63</v>
      </c>
      <c r="AA19" s="61">
        <f t="shared" si="4"/>
        <v>0</v>
      </c>
      <c r="AB19" s="61">
        <f t="shared" si="5"/>
        <v>0</v>
      </c>
      <c r="AC19" s="61">
        <f t="shared" si="6"/>
        <v>0</v>
      </c>
      <c r="AD19" s="61">
        <f t="shared" si="7"/>
        <v>0</v>
      </c>
      <c r="AE19" s="60">
        <f t="shared" si="8"/>
        <v>0</v>
      </c>
      <c r="AF19" s="60">
        <f t="shared" si="9"/>
        <v>0</v>
      </c>
      <c r="AJ19" s="21"/>
    </row>
    <row r="20" spans="2:36" ht="18">
      <c r="B20" s="9" t="s">
        <v>15</v>
      </c>
      <c r="C20" s="16">
        <f>Parameters!C7</f>
        <v>3.2</v>
      </c>
      <c r="D20" s="10" t="s">
        <v>2</v>
      </c>
      <c r="E20" s="5">
        <v>0</v>
      </c>
      <c r="F20" s="43">
        <v>0</v>
      </c>
      <c r="G20"/>
      <c r="H20" s="9" t="s">
        <v>15</v>
      </c>
      <c r="I20" s="16">
        <f>Parameters!G7</f>
        <v>1.7</v>
      </c>
      <c r="J20" s="10" t="s">
        <v>2</v>
      </c>
      <c r="K20" s="5">
        <v>0</v>
      </c>
      <c r="L20" s="43">
        <v>0</v>
      </c>
      <c r="M20"/>
      <c r="N20" s="9" t="s">
        <v>15</v>
      </c>
      <c r="O20" s="16">
        <f>Parameters!C12</f>
        <v>3.5</v>
      </c>
      <c r="P20" s="10" t="s">
        <v>2</v>
      </c>
      <c r="Q20" s="5">
        <v>0</v>
      </c>
      <c r="R20" s="43">
        <v>0</v>
      </c>
      <c r="S20"/>
      <c r="T20" s="9" t="s">
        <v>15</v>
      </c>
      <c r="U20" s="16">
        <f>Parameters!G12</f>
        <v>2</v>
      </c>
      <c r="V20" s="10" t="s">
        <v>2</v>
      </c>
      <c r="W20" s="5">
        <v>0</v>
      </c>
      <c r="X20" s="43">
        <v>0</v>
      </c>
      <c r="Y20" s="47"/>
      <c r="Z20" s="45" t="s">
        <v>64</v>
      </c>
      <c r="AA20" s="61">
        <f t="shared" si="4"/>
        <v>0</v>
      </c>
      <c r="AB20" s="61">
        <f t="shared" si="5"/>
        <v>0</v>
      </c>
      <c r="AC20" s="61">
        <f t="shared" si="6"/>
        <v>0</v>
      </c>
      <c r="AD20" s="61">
        <f t="shared" si="7"/>
        <v>0</v>
      </c>
      <c r="AE20" s="64">
        <f t="shared" si="8"/>
        <v>0</v>
      </c>
      <c r="AF20" s="64">
        <f t="shared" si="9"/>
        <v>0</v>
      </c>
      <c r="AJ20" s="21"/>
    </row>
    <row r="21" spans="1:36" ht="15">
      <c r="A21" s="12"/>
      <c r="B21" s="37"/>
      <c r="C21" s="38"/>
      <c r="D21" s="37"/>
      <c r="E21" s="21"/>
      <c r="F21" s="21"/>
      <c r="G21" s="21"/>
      <c r="H21" s="21"/>
      <c r="I21" s="21"/>
      <c r="J21" s="21"/>
      <c r="K21" s="2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AJ21" s="21"/>
    </row>
    <row r="22" spans="1:41" s="12" customFormat="1" ht="18.75">
      <c r="A22" s="41" t="s">
        <v>38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AJ22" s="21"/>
      <c r="AL22" s="37"/>
      <c r="AM22" s="38"/>
      <c r="AN22" s="37"/>
      <c r="AO22" s="21"/>
    </row>
    <row r="23" spans="1:41" s="12" customFormat="1" ht="15.75">
      <c r="A23" s="6" t="str">
        <f>A2</f>
        <v>Shipper 3</v>
      </c>
      <c r="B23" s="2"/>
      <c r="C23" s="2"/>
      <c r="D23" s="2"/>
      <c r="E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AJ23" s="21"/>
      <c r="AL23" s="37"/>
      <c r="AM23" s="38"/>
      <c r="AN23" s="37"/>
      <c r="AO23" s="21"/>
    </row>
    <row r="24" spans="1:41" s="12" customFormat="1" ht="15">
      <c r="A24"/>
      <c r="B24" s="69" t="s">
        <v>4</v>
      </c>
      <c r="C24" s="69"/>
      <c r="D24" s="69"/>
      <c r="E24" s="69"/>
      <c r="F24" s="21"/>
      <c r="G24" s="4"/>
      <c r="H24" s="69" t="s">
        <v>20</v>
      </c>
      <c r="I24" s="69"/>
      <c r="J24" s="69"/>
      <c r="K24" s="69"/>
      <c r="L24" s="21"/>
      <c r="M24" s="21"/>
      <c r="N24" s="69" t="s">
        <v>4</v>
      </c>
      <c r="O24" s="69"/>
      <c r="P24" s="69"/>
      <c r="Q24" s="69"/>
      <c r="R24" s="21"/>
      <c r="S24" s="4"/>
      <c r="T24" s="69" t="s">
        <v>20</v>
      </c>
      <c r="U24" s="69"/>
      <c r="V24" s="69"/>
      <c r="W24" s="69"/>
      <c r="X24" s="21"/>
      <c r="AJ24" s="21"/>
      <c r="AL24" s="37"/>
      <c r="AM24" s="38"/>
      <c r="AN24" s="37"/>
      <c r="AO24" s="21"/>
    </row>
    <row r="25" spans="1:41" s="12" customFormat="1" ht="15">
      <c r="A25"/>
      <c r="B25" s="2"/>
      <c r="C25" s="2"/>
      <c r="D25" s="2"/>
      <c r="E25"/>
      <c r="F25" s="21"/>
      <c r="G25"/>
      <c r="H25" s="2"/>
      <c r="I25" s="2"/>
      <c r="J25" s="2"/>
      <c r="K25"/>
      <c r="L25" s="21"/>
      <c r="N25" s="37"/>
      <c r="O25" s="38"/>
      <c r="P25" s="37"/>
      <c r="Q25" s="21"/>
      <c r="R25" s="21"/>
      <c r="T25" s="37"/>
      <c r="U25" s="38"/>
      <c r="V25" s="37"/>
      <c r="W25" s="21"/>
      <c r="X25" s="21"/>
      <c r="AJ25" s="21"/>
      <c r="AL25" s="37"/>
      <c r="AM25" s="38"/>
      <c r="AN25" s="37"/>
      <c r="AO25" s="21"/>
    </row>
    <row r="26" spans="1:41" s="12" customFormat="1" ht="15">
      <c r="A26"/>
      <c r="B26" s="2"/>
      <c r="C26" s="2"/>
      <c r="D26" s="2"/>
      <c r="E26" s="2" t="s">
        <v>3</v>
      </c>
      <c r="F26" s="43" t="s">
        <v>49</v>
      </c>
      <c r="G26"/>
      <c r="H26" s="2"/>
      <c r="I26" s="2"/>
      <c r="J26" s="2"/>
      <c r="K26" s="2" t="s">
        <v>3</v>
      </c>
      <c r="L26" s="43" t="s">
        <v>49</v>
      </c>
      <c r="N26" s="37"/>
      <c r="O26" s="38"/>
      <c r="P26" s="37"/>
      <c r="Q26" s="2" t="s">
        <v>3</v>
      </c>
      <c r="R26" s="43" t="s">
        <v>49</v>
      </c>
      <c r="S26"/>
      <c r="T26" s="2"/>
      <c r="U26" s="2"/>
      <c r="V26" s="2"/>
      <c r="W26" s="2" t="s">
        <v>3</v>
      </c>
      <c r="X26" s="43" t="s">
        <v>49</v>
      </c>
      <c r="AJ26" s="21"/>
      <c r="AL26" s="37"/>
      <c r="AM26" s="38"/>
      <c r="AN26" s="37"/>
      <c r="AO26" s="21"/>
    </row>
    <row r="27" spans="1:41" s="12" customFormat="1" ht="18">
      <c r="A27" s="22" t="s">
        <v>35</v>
      </c>
      <c r="B27" s="34" t="s">
        <v>34</v>
      </c>
      <c r="C27" s="31">
        <f>C28+Parameters!$C$8</f>
        <v>4.740000000000001</v>
      </c>
      <c r="D27" s="32" t="s">
        <v>2</v>
      </c>
      <c r="E27" s="33">
        <v>0</v>
      </c>
      <c r="F27" s="43">
        <f aca="true" t="shared" si="10" ref="F27:F39">IF(E27&lt;=E28,0,1)</f>
        <v>0</v>
      </c>
      <c r="G27" s="22" t="str">
        <f>A27</f>
        <v>Year 1</v>
      </c>
      <c r="H27" s="34" t="s">
        <v>34</v>
      </c>
      <c r="I27" s="31">
        <f>I28+Parameters!$G$8</f>
        <v>3.100000000000001</v>
      </c>
      <c r="J27" s="32" t="s">
        <v>2</v>
      </c>
      <c r="K27" s="33">
        <v>0</v>
      </c>
      <c r="L27" s="43">
        <f aca="true" t="shared" si="11" ref="L27:L39">IF(K27&lt;=K28,0,1)</f>
        <v>0</v>
      </c>
      <c r="M27" s="22" t="s">
        <v>36</v>
      </c>
      <c r="N27" s="34" t="s">
        <v>34</v>
      </c>
      <c r="O27" s="31">
        <f>O28+Parameters!$C$13</f>
        <v>5.1800000000000015</v>
      </c>
      <c r="P27" s="32" t="s">
        <v>2</v>
      </c>
      <c r="Q27" s="33">
        <v>0</v>
      </c>
      <c r="R27" s="43">
        <f aca="true" t="shared" si="12" ref="R27:R39">IF(Q27&lt;=Q28,0,1)</f>
        <v>0</v>
      </c>
      <c r="S27" s="15" t="str">
        <f>M27</f>
        <v>Year 2</v>
      </c>
      <c r="T27" s="34" t="s">
        <v>34</v>
      </c>
      <c r="U27" s="31">
        <f>U28+Parameters!$G$13</f>
        <v>3.5399999999999983</v>
      </c>
      <c r="V27" s="32" t="s">
        <v>2</v>
      </c>
      <c r="W27" s="33">
        <v>0</v>
      </c>
      <c r="X27" s="43">
        <f aca="true" t="shared" si="13" ref="X27:X39">IF(W27&lt;=W28,0,1)</f>
        <v>0</v>
      </c>
      <c r="AJ27" s="21"/>
      <c r="AL27" s="37"/>
      <c r="AM27" s="38"/>
      <c r="AN27" s="37"/>
      <c r="AO27" s="21"/>
    </row>
    <row r="28" spans="1:41" s="12" customFormat="1" ht="18">
      <c r="A28" s="70" t="s">
        <v>5</v>
      </c>
      <c r="B28" s="34" t="s">
        <v>33</v>
      </c>
      <c r="C28" s="31">
        <f>C29+Parameters!$C$8</f>
        <v>4.630000000000001</v>
      </c>
      <c r="D28" s="32" t="s">
        <v>2</v>
      </c>
      <c r="E28" s="33">
        <v>0</v>
      </c>
      <c r="F28" s="43">
        <f t="shared" si="10"/>
        <v>0</v>
      </c>
      <c r="G28" s="70" t="s">
        <v>5</v>
      </c>
      <c r="H28" s="34" t="s">
        <v>33</v>
      </c>
      <c r="I28" s="31">
        <f>I29+Parameters!$G$8</f>
        <v>3.000000000000001</v>
      </c>
      <c r="J28" s="32" t="s">
        <v>2</v>
      </c>
      <c r="K28" s="33">
        <v>0</v>
      </c>
      <c r="L28" s="43">
        <f t="shared" si="11"/>
        <v>0</v>
      </c>
      <c r="M28" s="70" t="s">
        <v>5</v>
      </c>
      <c r="N28" s="34" t="s">
        <v>33</v>
      </c>
      <c r="O28" s="31">
        <f>O29+Parameters!$C$13</f>
        <v>5.060000000000001</v>
      </c>
      <c r="P28" s="32" t="s">
        <v>2</v>
      </c>
      <c r="Q28" s="33">
        <v>0</v>
      </c>
      <c r="R28" s="43">
        <f t="shared" si="12"/>
        <v>0</v>
      </c>
      <c r="S28" s="70" t="s">
        <v>5</v>
      </c>
      <c r="T28" s="34" t="s">
        <v>33</v>
      </c>
      <c r="U28" s="31">
        <f>U29+Parameters!$G$13</f>
        <v>3.4299999999999984</v>
      </c>
      <c r="V28" s="32" t="s">
        <v>2</v>
      </c>
      <c r="W28" s="33">
        <v>0</v>
      </c>
      <c r="X28" s="43">
        <f t="shared" si="13"/>
        <v>0</v>
      </c>
      <c r="AJ28" s="21"/>
      <c r="AL28" s="37"/>
      <c r="AM28" s="38"/>
      <c r="AN28" s="37"/>
      <c r="AO28" s="21"/>
    </row>
    <row r="29" spans="1:41" s="12" customFormat="1" ht="18">
      <c r="A29" s="70"/>
      <c r="B29" s="34" t="s">
        <v>32</v>
      </c>
      <c r="C29" s="31">
        <f>C30+Parameters!$C$8</f>
        <v>4.5200000000000005</v>
      </c>
      <c r="D29" s="32" t="s">
        <v>2</v>
      </c>
      <c r="E29" s="33">
        <v>0</v>
      </c>
      <c r="F29" s="43">
        <f t="shared" si="10"/>
        <v>0</v>
      </c>
      <c r="G29" s="70"/>
      <c r="H29" s="34" t="s">
        <v>32</v>
      </c>
      <c r="I29" s="31">
        <f>I30+Parameters!$G$8</f>
        <v>2.900000000000001</v>
      </c>
      <c r="J29" s="32" t="s">
        <v>2</v>
      </c>
      <c r="K29" s="33">
        <v>0</v>
      </c>
      <c r="L29" s="43">
        <f t="shared" si="11"/>
        <v>0</v>
      </c>
      <c r="M29" s="70"/>
      <c r="N29" s="34" t="s">
        <v>32</v>
      </c>
      <c r="O29" s="31">
        <f>O30+Parameters!$C$13</f>
        <v>4.940000000000001</v>
      </c>
      <c r="P29" s="32" t="s">
        <v>2</v>
      </c>
      <c r="Q29" s="33">
        <v>0</v>
      </c>
      <c r="R29" s="43">
        <f t="shared" si="12"/>
        <v>0</v>
      </c>
      <c r="S29" s="70"/>
      <c r="T29" s="34" t="s">
        <v>32</v>
      </c>
      <c r="U29" s="31">
        <f>U30+Parameters!$G$13</f>
        <v>3.3199999999999985</v>
      </c>
      <c r="V29" s="32" t="s">
        <v>2</v>
      </c>
      <c r="W29" s="33">
        <v>0</v>
      </c>
      <c r="X29" s="43">
        <f t="shared" si="13"/>
        <v>0</v>
      </c>
      <c r="AJ29" s="21"/>
      <c r="AL29" s="37"/>
      <c r="AM29" s="38"/>
      <c r="AN29" s="37"/>
      <c r="AO29" s="21"/>
    </row>
    <row r="30" spans="1:41" s="12" customFormat="1" ht="18">
      <c r="A30" s="70"/>
      <c r="B30" s="34" t="s">
        <v>31</v>
      </c>
      <c r="C30" s="31">
        <f>C31+Parameters!$C$8</f>
        <v>4.41</v>
      </c>
      <c r="D30" s="32" t="s">
        <v>2</v>
      </c>
      <c r="E30" s="33">
        <v>0</v>
      </c>
      <c r="F30" s="43">
        <f t="shared" si="10"/>
        <v>0</v>
      </c>
      <c r="G30" s="70"/>
      <c r="H30" s="34" t="s">
        <v>31</v>
      </c>
      <c r="I30" s="31">
        <f>I31+Parameters!$G$8</f>
        <v>2.8000000000000007</v>
      </c>
      <c r="J30" s="32" t="s">
        <v>2</v>
      </c>
      <c r="K30" s="33">
        <v>0</v>
      </c>
      <c r="L30" s="43">
        <f t="shared" si="11"/>
        <v>0</v>
      </c>
      <c r="M30" s="70"/>
      <c r="N30" s="34" t="s">
        <v>31</v>
      </c>
      <c r="O30" s="31">
        <f>O31+Parameters!$C$13</f>
        <v>4.820000000000001</v>
      </c>
      <c r="P30" s="32" t="s">
        <v>2</v>
      </c>
      <c r="Q30" s="33">
        <v>0</v>
      </c>
      <c r="R30" s="43">
        <f t="shared" si="12"/>
        <v>0</v>
      </c>
      <c r="S30" s="70"/>
      <c r="T30" s="34" t="s">
        <v>31</v>
      </c>
      <c r="U30" s="31">
        <f>U31+Parameters!$G$13</f>
        <v>3.2099999999999986</v>
      </c>
      <c r="V30" s="32" t="s">
        <v>2</v>
      </c>
      <c r="W30" s="33">
        <v>0</v>
      </c>
      <c r="X30" s="43">
        <f t="shared" si="13"/>
        <v>0</v>
      </c>
      <c r="AJ30" s="21"/>
      <c r="AL30" s="37"/>
      <c r="AM30" s="38"/>
      <c r="AN30" s="37"/>
      <c r="AO30" s="21"/>
    </row>
    <row r="31" spans="1:41" s="12" customFormat="1" ht="18">
      <c r="A31" s="8">
        <f>Parameters!C6</f>
        <v>600000</v>
      </c>
      <c r="B31" s="34" t="s">
        <v>30</v>
      </c>
      <c r="C31" s="31">
        <f>C32+Parameters!$C$8</f>
        <v>4.3</v>
      </c>
      <c r="D31" s="32" t="s">
        <v>2</v>
      </c>
      <c r="E31" s="33">
        <v>0</v>
      </c>
      <c r="F31" s="43">
        <f t="shared" si="10"/>
        <v>0</v>
      </c>
      <c r="G31" s="11">
        <f>Parameters!G6</f>
        <v>450000</v>
      </c>
      <c r="H31" s="34" t="s">
        <v>30</v>
      </c>
      <c r="I31" s="31">
        <f>I32+Parameters!$G$8</f>
        <v>2.7000000000000006</v>
      </c>
      <c r="J31" s="32" t="s">
        <v>2</v>
      </c>
      <c r="K31" s="33">
        <v>0</v>
      </c>
      <c r="L31" s="43">
        <f t="shared" si="11"/>
        <v>0</v>
      </c>
      <c r="M31" s="11">
        <f>Parameters!C11</f>
        <v>800000</v>
      </c>
      <c r="N31" s="34" t="s">
        <v>30</v>
      </c>
      <c r="O31" s="31">
        <f>O32+Parameters!$C$13</f>
        <v>4.700000000000001</v>
      </c>
      <c r="P31" s="32" t="s">
        <v>2</v>
      </c>
      <c r="Q31" s="33">
        <v>0</v>
      </c>
      <c r="R31" s="43">
        <f t="shared" si="12"/>
        <v>0</v>
      </c>
      <c r="S31" s="11">
        <f>Parameters!G11</f>
        <v>550000</v>
      </c>
      <c r="T31" s="34" t="s">
        <v>30</v>
      </c>
      <c r="U31" s="31">
        <f>U32+Parameters!$G$13</f>
        <v>3.0999999999999988</v>
      </c>
      <c r="V31" s="32" t="s">
        <v>2</v>
      </c>
      <c r="W31" s="33">
        <v>0</v>
      </c>
      <c r="X31" s="43">
        <f t="shared" si="13"/>
        <v>0</v>
      </c>
      <c r="AJ31" s="21"/>
      <c r="AL31" s="37"/>
      <c r="AM31" s="38"/>
      <c r="AN31" s="37"/>
      <c r="AO31" s="21"/>
    </row>
    <row r="32" spans="1:41" s="12" customFormat="1" ht="18">
      <c r="A32" s="35"/>
      <c r="B32" s="34" t="s">
        <v>7</v>
      </c>
      <c r="C32" s="31">
        <f>C33+Parameters!$C$8</f>
        <v>4.1899999999999995</v>
      </c>
      <c r="D32" s="32" t="s">
        <v>2</v>
      </c>
      <c r="E32" s="33">
        <v>0</v>
      </c>
      <c r="F32" s="43">
        <f t="shared" si="10"/>
        <v>0</v>
      </c>
      <c r="G32" s="36"/>
      <c r="H32" s="34" t="s">
        <v>7</v>
      </c>
      <c r="I32" s="31">
        <f>I33+Parameters!$G$8</f>
        <v>2.6000000000000005</v>
      </c>
      <c r="J32" s="32" t="s">
        <v>2</v>
      </c>
      <c r="K32" s="33">
        <v>0</v>
      </c>
      <c r="L32" s="43">
        <f t="shared" si="11"/>
        <v>0</v>
      </c>
      <c r="M32"/>
      <c r="N32" s="34" t="s">
        <v>7</v>
      </c>
      <c r="O32" s="31">
        <f>O33+Parameters!$C$13</f>
        <v>4.580000000000001</v>
      </c>
      <c r="P32" s="32" t="s">
        <v>2</v>
      </c>
      <c r="Q32" s="33">
        <v>0</v>
      </c>
      <c r="R32" s="43">
        <f t="shared" si="12"/>
        <v>0</v>
      </c>
      <c r="S32"/>
      <c r="T32" s="34" t="s">
        <v>7</v>
      </c>
      <c r="U32" s="31">
        <f>U33+Parameters!$G$13</f>
        <v>2.989999999999999</v>
      </c>
      <c r="V32" s="32" t="s">
        <v>2</v>
      </c>
      <c r="W32" s="33">
        <v>0</v>
      </c>
      <c r="X32" s="43">
        <f t="shared" si="13"/>
        <v>0</v>
      </c>
      <c r="AJ32" s="21"/>
      <c r="AL32" s="37"/>
      <c r="AM32" s="38"/>
      <c r="AN32" s="37"/>
      <c r="AO32" s="21"/>
    </row>
    <row r="33" spans="1:41" s="12" customFormat="1" ht="18">
      <c r="A33" s="35"/>
      <c r="B33" s="34" t="s">
        <v>8</v>
      </c>
      <c r="C33" s="31">
        <f>C34+Parameters!$C$8</f>
        <v>4.079999999999999</v>
      </c>
      <c r="D33" s="32" t="s">
        <v>2</v>
      </c>
      <c r="E33" s="33">
        <v>0</v>
      </c>
      <c r="F33" s="43">
        <f t="shared" si="10"/>
        <v>0</v>
      </c>
      <c r="G33" s="36"/>
      <c r="H33" s="34" t="s">
        <v>8</v>
      </c>
      <c r="I33" s="31">
        <f>I34+Parameters!$G$8</f>
        <v>2.5000000000000004</v>
      </c>
      <c r="J33" s="32" t="s">
        <v>2</v>
      </c>
      <c r="K33" s="33">
        <v>0</v>
      </c>
      <c r="L33" s="43">
        <f t="shared" si="11"/>
        <v>0</v>
      </c>
      <c r="M33"/>
      <c r="N33" s="34" t="s">
        <v>8</v>
      </c>
      <c r="O33" s="31">
        <f>O34+Parameters!$C$13</f>
        <v>4.460000000000001</v>
      </c>
      <c r="P33" s="32" t="s">
        <v>2</v>
      </c>
      <c r="Q33" s="33">
        <v>0</v>
      </c>
      <c r="R33" s="43">
        <f t="shared" si="12"/>
        <v>0</v>
      </c>
      <c r="S33"/>
      <c r="T33" s="34" t="s">
        <v>8</v>
      </c>
      <c r="U33" s="31">
        <f>U34+Parameters!$G$13</f>
        <v>2.879999999999999</v>
      </c>
      <c r="V33" s="32" t="s">
        <v>2</v>
      </c>
      <c r="W33" s="33">
        <v>0</v>
      </c>
      <c r="X33" s="43">
        <f t="shared" si="13"/>
        <v>0</v>
      </c>
      <c r="AJ33" s="21"/>
      <c r="AL33" s="37"/>
      <c r="AM33" s="38"/>
      <c r="AN33" s="37"/>
      <c r="AO33" s="21"/>
    </row>
    <row r="34" spans="1:41" s="12" customFormat="1" ht="18">
      <c r="A34" s="35"/>
      <c r="B34" s="34" t="s">
        <v>25</v>
      </c>
      <c r="C34" s="31">
        <f>C35+Parameters!$C$8</f>
        <v>3.9699999999999993</v>
      </c>
      <c r="D34" s="32" t="s">
        <v>2</v>
      </c>
      <c r="E34" s="33">
        <v>0</v>
      </c>
      <c r="F34" s="43">
        <f t="shared" si="10"/>
        <v>0</v>
      </c>
      <c r="G34" s="36"/>
      <c r="H34" s="34" t="s">
        <v>25</v>
      </c>
      <c r="I34" s="31">
        <f>I35+Parameters!$G$8</f>
        <v>2.4000000000000004</v>
      </c>
      <c r="J34" s="32" t="s">
        <v>2</v>
      </c>
      <c r="K34" s="33">
        <v>0</v>
      </c>
      <c r="L34" s="43">
        <f t="shared" si="11"/>
        <v>0</v>
      </c>
      <c r="M34"/>
      <c r="N34" s="34" t="s">
        <v>25</v>
      </c>
      <c r="O34" s="31">
        <f>O35+Parameters!$C$13</f>
        <v>4.340000000000001</v>
      </c>
      <c r="P34" s="32" t="s">
        <v>2</v>
      </c>
      <c r="Q34" s="33">
        <v>0</v>
      </c>
      <c r="R34" s="43">
        <f t="shared" si="12"/>
        <v>0</v>
      </c>
      <c r="S34"/>
      <c r="T34" s="34" t="s">
        <v>25</v>
      </c>
      <c r="U34" s="31">
        <f>U35+Parameters!$G$13</f>
        <v>2.769999999999999</v>
      </c>
      <c r="V34" s="32" t="s">
        <v>2</v>
      </c>
      <c r="W34" s="33">
        <v>0</v>
      </c>
      <c r="X34" s="43">
        <f t="shared" si="13"/>
        <v>0</v>
      </c>
      <c r="AJ34" s="21"/>
      <c r="AL34" s="37"/>
      <c r="AM34" s="38"/>
      <c r="AN34" s="37"/>
      <c r="AO34" s="21"/>
    </row>
    <row r="35" spans="1:41" s="12" customFormat="1" ht="18">
      <c r="A35" s="35"/>
      <c r="B35" s="34" t="s">
        <v>9</v>
      </c>
      <c r="C35" s="31">
        <f>C36+Parameters!$C$8</f>
        <v>3.8599999999999994</v>
      </c>
      <c r="D35" s="32" t="s">
        <v>2</v>
      </c>
      <c r="E35" s="33">
        <v>0</v>
      </c>
      <c r="F35" s="43">
        <f t="shared" si="10"/>
        <v>0</v>
      </c>
      <c r="G35" s="36"/>
      <c r="H35" s="34" t="s">
        <v>9</v>
      </c>
      <c r="I35" s="31">
        <f>I36+Parameters!$G$8</f>
        <v>2.3000000000000003</v>
      </c>
      <c r="J35" s="32" t="s">
        <v>2</v>
      </c>
      <c r="K35" s="33">
        <v>0</v>
      </c>
      <c r="L35" s="43">
        <f t="shared" si="11"/>
        <v>0</v>
      </c>
      <c r="M35"/>
      <c r="N35" s="34" t="s">
        <v>9</v>
      </c>
      <c r="O35" s="31">
        <f>O36+Parameters!$C$13</f>
        <v>4.220000000000001</v>
      </c>
      <c r="P35" s="32" t="s">
        <v>2</v>
      </c>
      <c r="Q35" s="33">
        <v>0</v>
      </c>
      <c r="R35" s="43">
        <f t="shared" si="12"/>
        <v>0</v>
      </c>
      <c r="S35"/>
      <c r="T35" s="34" t="s">
        <v>9</v>
      </c>
      <c r="U35" s="31">
        <f>U36+Parameters!$G$13</f>
        <v>2.6599999999999993</v>
      </c>
      <c r="V35" s="32" t="s">
        <v>2</v>
      </c>
      <c r="W35" s="33">
        <v>0</v>
      </c>
      <c r="X35" s="43">
        <f t="shared" si="13"/>
        <v>0</v>
      </c>
      <c r="AJ35" s="21"/>
      <c r="AL35" s="37"/>
      <c r="AM35" s="38"/>
      <c r="AN35" s="37"/>
      <c r="AO35" s="21"/>
    </row>
    <row r="36" spans="1:41" s="12" customFormat="1" ht="18">
      <c r="A36" s="35"/>
      <c r="B36" s="9" t="s">
        <v>10</v>
      </c>
      <c r="C36" s="16">
        <f>C37+Parameters!$C$8</f>
        <v>3.7499999999999996</v>
      </c>
      <c r="D36" s="10" t="s">
        <v>2</v>
      </c>
      <c r="E36" s="5">
        <v>0</v>
      </c>
      <c r="F36" s="43">
        <f t="shared" si="10"/>
        <v>0</v>
      </c>
      <c r="G36" s="36"/>
      <c r="H36" s="9" t="s">
        <v>10</v>
      </c>
      <c r="I36" s="16">
        <f>I37+Parameters!$G$8</f>
        <v>2.2</v>
      </c>
      <c r="J36" s="10" t="s">
        <v>2</v>
      </c>
      <c r="K36" s="5">
        <v>0</v>
      </c>
      <c r="L36" s="43">
        <f t="shared" si="11"/>
        <v>0</v>
      </c>
      <c r="M36"/>
      <c r="N36" s="9" t="s">
        <v>10</v>
      </c>
      <c r="O36" s="16">
        <f>O37+Parameters!$C$13</f>
        <v>4.1000000000000005</v>
      </c>
      <c r="P36" s="10" t="s">
        <v>2</v>
      </c>
      <c r="Q36" s="5">
        <v>0</v>
      </c>
      <c r="R36" s="43">
        <f t="shared" si="12"/>
        <v>0</v>
      </c>
      <c r="S36"/>
      <c r="T36" s="9" t="s">
        <v>10</v>
      </c>
      <c r="U36" s="16">
        <f>U37+Parameters!$G$13</f>
        <v>2.5499999999999994</v>
      </c>
      <c r="V36" s="10" t="s">
        <v>2</v>
      </c>
      <c r="W36" s="5">
        <v>0</v>
      </c>
      <c r="X36" s="43">
        <f t="shared" si="13"/>
        <v>0</v>
      </c>
      <c r="AJ36" s="21"/>
      <c r="AL36" s="37"/>
      <c r="AM36" s="38"/>
      <c r="AN36" s="37"/>
      <c r="AO36" s="21"/>
    </row>
    <row r="37" spans="1:41" s="12" customFormat="1" ht="18">
      <c r="A37"/>
      <c r="B37" s="9" t="s">
        <v>11</v>
      </c>
      <c r="C37" s="16">
        <f>C38+Parameters!$C$8</f>
        <v>3.6399999999999997</v>
      </c>
      <c r="D37" s="10" t="s">
        <v>2</v>
      </c>
      <c r="E37" s="5">
        <v>0</v>
      </c>
      <c r="F37" s="43">
        <f t="shared" si="10"/>
        <v>0</v>
      </c>
      <c r="G37"/>
      <c r="H37" s="9" t="s">
        <v>11</v>
      </c>
      <c r="I37" s="16">
        <f>I38+Parameters!$G$8</f>
        <v>2.1</v>
      </c>
      <c r="J37" s="10" t="s">
        <v>2</v>
      </c>
      <c r="K37" s="5">
        <v>0</v>
      </c>
      <c r="L37" s="43">
        <f t="shared" si="11"/>
        <v>0</v>
      </c>
      <c r="M37"/>
      <c r="N37" s="9" t="s">
        <v>11</v>
      </c>
      <c r="O37" s="16">
        <f>O38+Parameters!$C$13</f>
        <v>3.9800000000000004</v>
      </c>
      <c r="P37" s="10" t="s">
        <v>2</v>
      </c>
      <c r="Q37" s="5">
        <v>0</v>
      </c>
      <c r="R37" s="43">
        <f t="shared" si="12"/>
        <v>0</v>
      </c>
      <c r="S37"/>
      <c r="T37" s="9" t="s">
        <v>11</v>
      </c>
      <c r="U37" s="16">
        <f>U38+Parameters!$G$13</f>
        <v>2.4399999999999995</v>
      </c>
      <c r="V37" s="10" t="s">
        <v>2</v>
      </c>
      <c r="W37" s="5">
        <v>0</v>
      </c>
      <c r="X37" s="43">
        <f t="shared" si="13"/>
        <v>0</v>
      </c>
      <c r="AJ37" s="21"/>
      <c r="AL37" s="37"/>
      <c r="AM37" s="38"/>
      <c r="AN37" s="37"/>
      <c r="AO37" s="21"/>
    </row>
    <row r="38" spans="1:41" s="12" customFormat="1" ht="18">
      <c r="A38"/>
      <c r="B38" s="9" t="s">
        <v>12</v>
      </c>
      <c r="C38" s="16">
        <f>C39+Parameters!$C$8</f>
        <v>3.53</v>
      </c>
      <c r="D38" s="10" t="s">
        <v>2</v>
      </c>
      <c r="E38" s="5">
        <v>0</v>
      </c>
      <c r="F38" s="43">
        <f t="shared" si="10"/>
        <v>0</v>
      </c>
      <c r="G38"/>
      <c r="H38" s="9" t="s">
        <v>12</v>
      </c>
      <c r="I38" s="16">
        <f>I39+Parameters!$G$8</f>
        <v>2</v>
      </c>
      <c r="J38" s="10" t="s">
        <v>2</v>
      </c>
      <c r="K38" s="5">
        <v>0</v>
      </c>
      <c r="L38" s="43">
        <f t="shared" si="11"/>
        <v>0</v>
      </c>
      <c r="M38"/>
      <c r="N38" s="9" t="s">
        <v>12</v>
      </c>
      <c r="O38" s="16">
        <f>O39+Parameters!$C$13</f>
        <v>3.8600000000000003</v>
      </c>
      <c r="P38" s="10" t="s">
        <v>2</v>
      </c>
      <c r="Q38" s="5">
        <v>0</v>
      </c>
      <c r="R38" s="43">
        <f t="shared" si="12"/>
        <v>0</v>
      </c>
      <c r="S38"/>
      <c r="T38" s="9" t="s">
        <v>12</v>
      </c>
      <c r="U38" s="16">
        <f>U39+Parameters!$G$13</f>
        <v>2.3299999999999996</v>
      </c>
      <c r="V38" s="10" t="s">
        <v>2</v>
      </c>
      <c r="W38" s="5">
        <v>0</v>
      </c>
      <c r="X38" s="43">
        <f t="shared" si="13"/>
        <v>0</v>
      </c>
      <c r="AJ38" s="21"/>
      <c r="AL38" s="37"/>
      <c r="AM38" s="38"/>
      <c r="AN38" s="37"/>
      <c r="AO38" s="21"/>
    </row>
    <row r="39" spans="1:41" s="12" customFormat="1" ht="18">
      <c r="A39"/>
      <c r="B39" s="34" t="s">
        <v>13</v>
      </c>
      <c r="C39" s="31">
        <f>C40+Parameters!$C$8</f>
        <v>3.42</v>
      </c>
      <c r="D39" s="32" t="s">
        <v>2</v>
      </c>
      <c r="E39" s="33">
        <v>0</v>
      </c>
      <c r="F39" s="43">
        <f t="shared" si="10"/>
        <v>0</v>
      </c>
      <c r="G39"/>
      <c r="H39" s="34" t="s">
        <v>13</v>
      </c>
      <c r="I39" s="31">
        <f>I40+Parameters!$G$8</f>
        <v>1.9000000000000001</v>
      </c>
      <c r="J39" s="32" t="s">
        <v>2</v>
      </c>
      <c r="K39" s="33">
        <v>0</v>
      </c>
      <c r="L39" s="43">
        <f t="shared" si="11"/>
        <v>0</v>
      </c>
      <c r="M39"/>
      <c r="N39" s="34" t="s">
        <v>13</v>
      </c>
      <c r="O39" s="31">
        <f>O40+Parameters!$C$13</f>
        <v>3.74</v>
      </c>
      <c r="P39" s="32" t="s">
        <v>2</v>
      </c>
      <c r="Q39" s="33">
        <v>0</v>
      </c>
      <c r="R39" s="43">
        <f t="shared" si="12"/>
        <v>0</v>
      </c>
      <c r="S39"/>
      <c r="T39" s="34" t="s">
        <v>13</v>
      </c>
      <c r="U39" s="31">
        <f>U40+Parameters!$G$13</f>
        <v>2.2199999999999998</v>
      </c>
      <c r="V39" s="32" t="s">
        <v>2</v>
      </c>
      <c r="W39" s="33">
        <v>0</v>
      </c>
      <c r="X39" s="43">
        <f t="shared" si="13"/>
        <v>0</v>
      </c>
      <c r="AJ39" s="21"/>
      <c r="AL39" s="37"/>
      <c r="AM39" s="38"/>
      <c r="AN39" s="37"/>
      <c r="AO39" s="21"/>
    </row>
    <row r="40" spans="1:41" s="12" customFormat="1" ht="18">
      <c r="A40"/>
      <c r="B40" s="34" t="s">
        <v>14</v>
      </c>
      <c r="C40" s="31">
        <f>C41+Parameters!$C$8</f>
        <v>3.31</v>
      </c>
      <c r="D40" s="32" t="s">
        <v>2</v>
      </c>
      <c r="E40" s="33">
        <v>0</v>
      </c>
      <c r="F40" s="43">
        <f>IF(E40&lt;=E41,0,1)</f>
        <v>0</v>
      </c>
      <c r="G40"/>
      <c r="H40" s="34" t="s">
        <v>14</v>
      </c>
      <c r="I40" s="31">
        <f>I41+Parameters!$G$8</f>
        <v>1.8</v>
      </c>
      <c r="J40" s="32" t="s">
        <v>2</v>
      </c>
      <c r="K40" s="33">
        <v>0</v>
      </c>
      <c r="L40" s="43">
        <f>IF(K40&lt;=K41,0,1)</f>
        <v>0</v>
      </c>
      <c r="M40"/>
      <c r="N40" s="34" t="s">
        <v>14</v>
      </c>
      <c r="O40" s="31">
        <f>O41+Parameters!$C$13</f>
        <v>3.62</v>
      </c>
      <c r="P40" s="32" t="s">
        <v>2</v>
      </c>
      <c r="Q40" s="33">
        <v>0</v>
      </c>
      <c r="R40" s="43">
        <f>IF(Q40&lt;=Q41,0,1)</f>
        <v>0</v>
      </c>
      <c r="S40"/>
      <c r="T40" s="34" t="s">
        <v>14</v>
      </c>
      <c r="U40" s="31">
        <f>U41+Parameters!$G$13</f>
        <v>2.11</v>
      </c>
      <c r="V40" s="32" t="s">
        <v>2</v>
      </c>
      <c r="W40" s="33">
        <v>0</v>
      </c>
      <c r="X40" s="43">
        <f>IF(W40&lt;=W41,0,1)</f>
        <v>0</v>
      </c>
      <c r="AJ40" s="21"/>
      <c r="AL40" s="37"/>
      <c r="AM40" s="38"/>
      <c r="AN40" s="37"/>
      <c r="AO40" s="21"/>
    </row>
    <row r="41" spans="1:41" s="12" customFormat="1" ht="18">
      <c r="A41"/>
      <c r="B41" s="34" t="s">
        <v>15</v>
      </c>
      <c r="C41" s="31">
        <f>Parameters!C7</f>
        <v>3.2</v>
      </c>
      <c r="D41" s="32" t="s">
        <v>2</v>
      </c>
      <c r="E41" s="33">
        <v>0</v>
      </c>
      <c r="F41" s="43">
        <v>0</v>
      </c>
      <c r="G41"/>
      <c r="H41" s="34" t="s">
        <v>15</v>
      </c>
      <c r="I41" s="31">
        <f>Parameters!G7</f>
        <v>1.7</v>
      </c>
      <c r="J41" s="32" t="s">
        <v>2</v>
      </c>
      <c r="K41" s="33">
        <v>0</v>
      </c>
      <c r="L41" s="43">
        <v>0</v>
      </c>
      <c r="M41"/>
      <c r="N41" s="34" t="s">
        <v>15</v>
      </c>
      <c r="O41" s="31">
        <f>Parameters!C12</f>
        <v>3.5</v>
      </c>
      <c r="P41" s="32" t="s">
        <v>2</v>
      </c>
      <c r="Q41" s="33">
        <v>0</v>
      </c>
      <c r="R41" s="43">
        <v>0</v>
      </c>
      <c r="S41"/>
      <c r="T41" s="34" t="s">
        <v>15</v>
      </c>
      <c r="U41" s="31">
        <f>Parameters!G12</f>
        <v>2</v>
      </c>
      <c r="V41" s="32" t="s">
        <v>2</v>
      </c>
      <c r="W41" s="33">
        <v>0</v>
      </c>
      <c r="X41" s="43">
        <v>0</v>
      </c>
      <c r="AJ41" s="21"/>
      <c r="AL41" s="37"/>
      <c r="AM41" s="38"/>
      <c r="AN41" s="37"/>
      <c r="AO41" s="21"/>
    </row>
    <row r="42" spans="2:41" s="12" customFormat="1" ht="15">
      <c r="B42" s="37"/>
      <c r="C42" s="38"/>
      <c r="D42" s="37"/>
      <c r="E42" s="21"/>
      <c r="F42" s="21"/>
      <c r="H42" s="37"/>
      <c r="I42" s="38"/>
      <c r="J42" s="37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AJ42" s="21"/>
      <c r="AL42" s="37"/>
      <c r="AM42" s="38"/>
      <c r="AN42" s="37"/>
      <c r="AO42" s="21"/>
    </row>
    <row r="43" spans="1:41" s="12" customFormat="1" ht="18.75">
      <c r="A43" s="41" t="s">
        <v>39</v>
      </c>
      <c r="F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AJ43" s="21"/>
      <c r="AL43" s="37"/>
      <c r="AM43" s="38"/>
      <c r="AN43" s="37"/>
      <c r="AO43" s="21"/>
    </row>
    <row r="44" spans="1:41" s="12" customFormat="1" ht="15.75">
      <c r="A44" s="6" t="str">
        <f>A23</f>
        <v>Shipper 3</v>
      </c>
      <c r="B44" s="2"/>
      <c r="C44" s="2"/>
      <c r="D44" s="2"/>
      <c r="E44"/>
      <c r="F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AJ44" s="21"/>
      <c r="AL44" s="37"/>
      <c r="AM44" s="38"/>
      <c r="AN44" s="37"/>
      <c r="AO44" s="21"/>
    </row>
    <row r="45" spans="1:41" s="12" customFormat="1" ht="15">
      <c r="A45"/>
      <c r="B45" s="69" t="s">
        <v>4</v>
      </c>
      <c r="C45" s="69"/>
      <c r="D45" s="69"/>
      <c r="E45" s="69"/>
      <c r="F45" s="21"/>
      <c r="H45" s="69" t="s">
        <v>20</v>
      </c>
      <c r="I45" s="69"/>
      <c r="J45" s="69"/>
      <c r="K45" s="69"/>
      <c r="L45" s="21"/>
      <c r="M45" s="21"/>
      <c r="N45" s="69" t="s">
        <v>4</v>
      </c>
      <c r="O45" s="69"/>
      <c r="P45" s="69"/>
      <c r="Q45" s="69"/>
      <c r="R45" s="21"/>
      <c r="T45" s="69" t="s">
        <v>20</v>
      </c>
      <c r="U45" s="69"/>
      <c r="V45" s="69"/>
      <c r="W45" s="69"/>
      <c r="X45" s="21"/>
      <c r="AJ45" s="21"/>
      <c r="AL45" s="37"/>
      <c r="AM45" s="38"/>
      <c r="AN45" s="37"/>
      <c r="AO45" s="21"/>
    </row>
    <row r="46" spans="1:41" s="12" customFormat="1" ht="15">
      <c r="A46"/>
      <c r="B46" s="2"/>
      <c r="C46" s="2"/>
      <c r="D46" s="2"/>
      <c r="E46"/>
      <c r="F46" s="21"/>
      <c r="G46" s="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AJ46" s="21"/>
      <c r="AL46" s="37"/>
      <c r="AM46" s="38"/>
      <c r="AN46" s="37"/>
      <c r="AO46" s="21"/>
    </row>
    <row r="47" spans="1:41" s="12" customFormat="1" ht="15">
      <c r="A47"/>
      <c r="B47" s="2"/>
      <c r="C47" s="2"/>
      <c r="D47" s="2"/>
      <c r="E47" s="2" t="s">
        <v>3</v>
      </c>
      <c r="F47" s="43" t="s">
        <v>49</v>
      </c>
      <c r="G47"/>
      <c r="H47" s="2"/>
      <c r="I47" s="2"/>
      <c r="J47" s="2"/>
      <c r="K47" s="24" t="str">
        <f>E47</f>
        <v>Capacity bids</v>
      </c>
      <c r="L47" s="43" t="s">
        <v>49</v>
      </c>
      <c r="M47" s="21"/>
      <c r="N47" s="21"/>
      <c r="O47" s="21"/>
      <c r="P47" s="21"/>
      <c r="Q47" s="44" t="str">
        <f>K47</f>
        <v>Capacity bids</v>
      </c>
      <c r="R47" s="43" t="s">
        <v>49</v>
      </c>
      <c r="S47" s="21"/>
      <c r="T47" s="21"/>
      <c r="U47" s="21"/>
      <c r="V47" s="21"/>
      <c r="W47" s="44" t="str">
        <f>Q47</f>
        <v>Capacity bids</v>
      </c>
      <c r="X47" s="43" t="s">
        <v>49</v>
      </c>
      <c r="AJ47" s="21"/>
      <c r="AL47" s="37"/>
      <c r="AM47" s="38"/>
      <c r="AN47" s="37"/>
      <c r="AO47" s="21"/>
    </row>
    <row r="48" spans="1:41" s="12" customFormat="1" ht="18">
      <c r="A48" s="22" t="s">
        <v>35</v>
      </c>
      <c r="B48" s="34" t="s">
        <v>34</v>
      </c>
      <c r="C48" s="31">
        <f>C49+Parameters!$C$8</f>
        <v>4.740000000000001</v>
      </c>
      <c r="D48" s="32" t="s">
        <v>2</v>
      </c>
      <c r="E48" s="33">
        <v>0</v>
      </c>
      <c r="F48" s="43">
        <f aca="true" t="shared" si="14" ref="F48:F60">IF(E48&lt;=E49,0,1)</f>
        <v>0</v>
      </c>
      <c r="G48" s="22" t="str">
        <f>A48</f>
        <v>Year 1</v>
      </c>
      <c r="H48" s="34" t="s">
        <v>34</v>
      </c>
      <c r="I48" s="31">
        <f>I49+Parameters!$G$8</f>
        <v>3.100000000000001</v>
      </c>
      <c r="J48" s="32" t="s">
        <v>2</v>
      </c>
      <c r="K48" s="33">
        <v>0</v>
      </c>
      <c r="L48" s="43">
        <f aca="true" t="shared" si="15" ref="L48:L60">IF(K48&lt;=K49,0,1)</f>
        <v>0</v>
      </c>
      <c r="M48" s="22" t="s">
        <v>36</v>
      </c>
      <c r="N48" s="34" t="s">
        <v>34</v>
      </c>
      <c r="O48" s="31">
        <f>O49+Parameters!$C$13</f>
        <v>5.1800000000000015</v>
      </c>
      <c r="P48" s="32" t="s">
        <v>2</v>
      </c>
      <c r="Q48" s="33">
        <v>0</v>
      </c>
      <c r="R48" s="43">
        <f aca="true" t="shared" si="16" ref="R48:R60">IF(Q48&lt;=Q49,0,1)</f>
        <v>0</v>
      </c>
      <c r="S48" s="15" t="str">
        <f>M48</f>
        <v>Year 2</v>
      </c>
      <c r="T48" s="34" t="s">
        <v>34</v>
      </c>
      <c r="U48" s="31">
        <f>U49+Parameters!$G$13</f>
        <v>3.5399999999999983</v>
      </c>
      <c r="V48" s="32" t="s">
        <v>2</v>
      </c>
      <c r="W48" s="33">
        <v>0</v>
      </c>
      <c r="X48" s="43">
        <f aca="true" t="shared" si="17" ref="X48:X60">IF(W48&lt;=W49,0,1)</f>
        <v>0</v>
      </c>
      <c r="AJ48" s="21"/>
      <c r="AL48" s="37"/>
      <c r="AM48" s="38"/>
      <c r="AN48" s="37"/>
      <c r="AO48" s="21"/>
    </row>
    <row r="49" spans="1:41" s="12" customFormat="1" ht="18" customHeight="1">
      <c r="A49" s="70" t="s">
        <v>5</v>
      </c>
      <c r="B49" s="34" t="s">
        <v>33</v>
      </c>
      <c r="C49" s="31">
        <f>C50+Parameters!$C$8</f>
        <v>4.630000000000001</v>
      </c>
      <c r="D49" s="32" t="s">
        <v>2</v>
      </c>
      <c r="E49" s="33">
        <v>0</v>
      </c>
      <c r="F49" s="43">
        <f t="shared" si="14"/>
        <v>0</v>
      </c>
      <c r="G49" s="70" t="s">
        <v>5</v>
      </c>
      <c r="H49" s="34" t="s">
        <v>33</v>
      </c>
      <c r="I49" s="31">
        <f>I50+Parameters!$G$8</f>
        <v>3.000000000000001</v>
      </c>
      <c r="J49" s="32" t="s">
        <v>2</v>
      </c>
      <c r="K49" s="33">
        <v>0</v>
      </c>
      <c r="L49" s="43">
        <f t="shared" si="15"/>
        <v>0</v>
      </c>
      <c r="M49" s="70" t="s">
        <v>5</v>
      </c>
      <c r="N49" s="34" t="s">
        <v>33</v>
      </c>
      <c r="O49" s="31">
        <f>O50+Parameters!$C$13</f>
        <v>5.060000000000001</v>
      </c>
      <c r="P49" s="32" t="s">
        <v>2</v>
      </c>
      <c r="Q49" s="33">
        <v>0</v>
      </c>
      <c r="R49" s="43">
        <f t="shared" si="16"/>
        <v>0</v>
      </c>
      <c r="S49" s="70" t="s">
        <v>5</v>
      </c>
      <c r="T49" s="34" t="s">
        <v>33</v>
      </c>
      <c r="U49" s="31">
        <f>U50+Parameters!$G$13</f>
        <v>3.4299999999999984</v>
      </c>
      <c r="V49" s="32" t="s">
        <v>2</v>
      </c>
      <c r="W49" s="33">
        <v>0</v>
      </c>
      <c r="X49" s="43">
        <f t="shared" si="17"/>
        <v>0</v>
      </c>
      <c r="AJ49" s="21"/>
      <c r="AL49" s="37"/>
      <c r="AM49" s="38"/>
      <c r="AN49" s="37"/>
      <c r="AO49" s="21"/>
    </row>
    <row r="50" spans="1:41" s="12" customFormat="1" ht="18">
      <c r="A50" s="70"/>
      <c r="B50" s="34" t="s">
        <v>32</v>
      </c>
      <c r="C50" s="31">
        <f>C51+Parameters!$C$8</f>
        <v>4.5200000000000005</v>
      </c>
      <c r="D50" s="32" t="s">
        <v>2</v>
      </c>
      <c r="E50" s="33">
        <v>0</v>
      </c>
      <c r="F50" s="43">
        <f t="shared" si="14"/>
        <v>0</v>
      </c>
      <c r="G50" s="70"/>
      <c r="H50" s="34" t="s">
        <v>32</v>
      </c>
      <c r="I50" s="31">
        <f>I51+Parameters!$G$8</f>
        <v>2.900000000000001</v>
      </c>
      <c r="J50" s="32" t="s">
        <v>2</v>
      </c>
      <c r="K50" s="33">
        <v>0</v>
      </c>
      <c r="L50" s="43">
        <f t="shared" si="15"/>
        <v>0</v>
      </c>
      <c r="M50" s="70"/>
      <c r="N50" s="34" t="s">
        <v>32</v>
      </c>
      <c r="O50" s="31">
        <f>O51+Parameters!$C$13</f>
        <v>4.940000000000001</v>
      </c>
      <c r="P50" s="32" t="s">
        <v>2</v>
      </c>
      <c r="Q50" s="33">
        <v>0</v>
      </c>
      <c r="R50" s="43">
        <f t="shared" si="16"/>
        <v>0</v>
      </c>
      <c r="S50" s="70"/>
      <c r="T50" s="34" t="s">
        <v>32</v>
      </c>
      <c r="U50" s="31">
        <f>U51+Parameters!$G$13</f>
        <v>3.3199999999999985</v>
      </c>
      <c r="V50" s="32" t="s">
        <v>2</v>
      </c>
      <c r="W50" s="33">
        <v>0</v>
      </c>
      <c r="X50" s="43">
        <f t="shared" si="17"/>
        <v>0</v>
      </c>
      <c r="AJ50" s="21"/>
      <c r="AL50" s="37"/>
      <c r="AM50" s="38"/>
      <c r="AN50" s="37"/>
      <c r="AO50" s="21"/>
    </row>
    <row r="51" spans="1:41" s="12" customFormat="1" ht="18">
      <c r="A51" s="70"/>
      <c r="B51" s="34" t="s">
        <v>31</v>
      </c>
      <c r="C51" s="31">
        <f>C52+Parameters!$C$8</f>
        <v>4.41</v>
      </c>
      <c r="D51" s="32" t="s">
        <v>2</v>
      </c>
      <c r="E51" s="33">
        <v>0</v>
      </c>
      <c r="F51" s="43">
        <f t="shared" si="14"/>
        <v>0</v>
      </c>
      <c r="G51" s="70"/>
      <c r="H51" s="34" t="s">
        <v>31</v>
      </c>
      <c r="I51" s="31">
        <f>I52+Parameters!$G$8</f>
        <v>2.8000000000000007</v>
      </c>
      <c r="J51" s="32" t="s">
        <v>2</v>
      </c>
      <c r="K51" s="33">
        <v>0</v>
      </c>
      <c r="L51" s="43">
        <f t="shared" si="15"/>
        <v>0</v>
      </c>
      <c r="M51" s="70"/>
      <c r="N51" s="34" t="s">
        <v>31</v>
      </c>
      <c r="O51" s="31">
        <f>O52+Parameters!$C$13</f>
        <v>4.820000000000001</v>
      </c>
      <c r="P51" s="32" t="s">
        <v>2</v>
      </c>
      <c r="Q51" s="33">
        <v>0</v>
      </c>
      <c r="R51" s="43">
        <f t="shared" si="16"/>
        <v>0</v>
      </c>
      <c r="S51" s="70"/>
      <c r="T51" s="34" t="s">
        <v>31</v>
      </c>
      <c r="U51" s="31">
        <f>U52+Parameters!$G$13</f>
        <v>3.2099999999999986</v>
      </c>
      <c r="V51" s="32" t="s">
        <v>2</v>
      </c>
      <c r="W51" s="33">
        <v>0</v>
      </c>
      <c r="X51" s="43">
        <f t="shared" si="17"/>
        <v>0</v>
      </c>
      <c r="AJ51" s="21"/>
      <c r="AL51" s="37"/>
      <c r="AM51" s="38"/>
      <c r="AN51" s="37"/>
      <c r="AO51" s="21"/>
    </row>
    <row r="52" spans="1:41" s="12" customFormat="1" ht="18">
      <c r="A52" s="8">
        <f>Parameters!C6</f>
        <v>600000</v>
      </c>
      <c r="B52" s="34" t="s">
        <v>30</v>
      </c>
      <c r="C52" s="31">
        <f>C53+Parameters!$C$8</f>
        <v>4.3</v>
      </c>
      <c r="D52" s="32" t="s">
        <v>2</v>
      </c>
      <c r="E52" s="33">
        <v>0</v>
      </c>
      <c r="F52" s="43">
        <f t="shared" si="14"/>
        <v>0</v>
      </c>
      <c r="G52" s="11">
        <f>Parameters!G6</f>
        <v>450000</v>
      </c>
      <c r="H52" s="34" t="s">
        <v>30</v>
      </c>
      <c r="I52" s="31">
        <f>I53+Parameters!$G$8</f>
        <v>2.7000000000000006</v>
      </c>
      <c r="J52" s="32" t="s">
        <v>2</v>
      </c>
      <c r="K52" s="33">
        <v>0</v>
      </c>
      <c r="L52" s="43">
        <f t="shared" si="15"/>
        <v>0</v>
      </c>
      <c r="M52" s="11">
        <f>Parameters!C11</f>
        <v>800000</v>
      </c>
      <c r="N52" s="34" t="s">
        <v>30</v>
      </c>
      <c r="O52" s="31">
        <f>O53+Parameters!$C$13</f>
        <v>4.700000000000001</v>
      </c>
      <c r="P52" s="32" t="s">
        <v>2</v>
      </c>
      <c r="Q52" s="33">
        <v>0</v>
      </c>
      <c r="R52" s="43">
        <f t="shared" si="16"/>
        <v>0</v>
      </c>
      <c r="S52" s="11">
        <f>Parameters!G11</f>
        <v>550000</v>
      </c>
      <c r="T52" s="34" t="s">
        <v>30</v>
      </c>
      <c r="U52" s="31">
        <f>U53+Parameters!$G$13</f>
        <v>3.0999999999999988</v>
      </c>
      <c r="V52" s="32" t="s">
        <v>2</v>
      </c>
      <c r="W52" s="33">
        <v>0</v>
      </c>
      <c r="X52" s="43">
        <f t="shared" si="17"/>
        <v>0</v>
      </c>
      <c r="AJ52" s="21"/>
      <c r="AL52" s="37"/>
      <c r="AM52" s="38"/>
      <c r="AN52" s="37"/>
      <c r="AO52" s="21"/>
    </row>
    <row r="53" spans="1:41" s="12" customFormat="1" ht="18">
      <c r="A53" s="35"/>
      <c r="B53" s="34" t="s">
        <v>7</v>
      </c>
      <c r="C53" s="31">
        <f>C54+Parameters!$C$8</f>
        <v>4.1899999999999995</v>
      </c>
      <c r="D53" s="32" t="s">
        <v>2</v>
      </c>
      <c r="E53" s="33">
        <v>0</v>
      </c>
      <c r="F53" s="43">
        <f t="shared" si="14"/>
        <v>0</v>
      </c>
      <c r="G53" s="36"/>
      <c r="H53" s="34" t="s">
        <v>7</v>
      </c>
      <c r="I53" s="31">
        <f>I54+Parameters!$G$8</f>
        <v>2.6000000000000005</v>
      </c>
      <c r="J53" s="32" t="s">
        <v>2</v>
      </c>
      <c r="K53" s="33">
        <v>0</v>
      </c>
      <c r="L53" s="43">
        <f t="shared" si="15"/>
        <v>0</v>
      </c>
      <c r="M53"/>
      <c r="N53" s="34" t="s">
        <v>7</v>
      </c>
      <c r="O53" s="31">
        <f>O54+Parameters!$C$13</f>
        <v>4.580000000000001</v>
      </c>
      <c r="P53" s="32" t="s">
        <v>2</v>
      </c>
      <c r="Q53" s="33">
        <v>0</v>
      </c>
      <c r="R53" s="43">
        <f t="shared" si="16"/>
        <v>0</v>
      </c>
      <c r="S53"/>
      <c r="T53" s="34" t="s">
        <v>7</v>
      </c>
      <c r="U53" s="31">
        <f>U54+Parameters!$G$13</f>
        <v>2.989999999999999</v>
      </c>
      <c r="V53" s="32" t="s">
        <v>2</v>
      </c>
      <c r="W53" s="33">
        <v>0</v>
      </c>
      <c r="X53" s="43">
        <f t="shared" si="17"/>
        <v>0</v>
      </c>
      <c r="AJ53" s="21"/>
      <c r="AL53" s="37"/>
      <c r="AM53" s="38"/>
      <c r="AN53" s="37"/>
      <c r="AO53" s="21"/>
    </row>
    <row r="54" spans="1:41" s="12" customFormat="1" ht="18">
      <c r="A54" s="35"/>
      <c r="B54" s="9" t="s">
        <v>8</v>
      </c>
      <c r="C54" s="16">
        <f>C55+Parameters!$C$8</f>
        <v>4.079999999999999</v>
      </c>
      <c r="D54" s="10" t="s">
        <v>2</v>
      </c>
      <c r="E54" s="5">
        <v>0</v>
      </c>
      <c r="F54" s="43">
        <f t="shared" si="14"/>
        <v>0</v>
      </c>
      <c r="G54" s="36"/>
      <c r="H54" s="9" t="s">
        <v>8</v>
      </c>
      <c r="I54" s="16">
        <f>I55+Parameters!$G$8</f>
        <v>2.5000000000000004</v>
      </c>
      <c r="J54" s="10" t="s">
        <v>2</v>
      </c>
      <c r="K54" s="5">
        <v>0</v>
      </c>
      <c r="L54" s="43">
        <f t="shared" si="15"/>
        <v>0</v>
      </c>
      <c r="M54"/>
      <c r="N54" s="9" t="s">
        <v>8</v>
      </c>
      <c r="O54" s="16">
        <f>O55+Parameters!$C$13</f>
        <v>4.460000000000001</v>
      </c>
      <c r="P54" s="10" t="s">
        <v>2</v>
      </c>
      <c r="Q54" s="5">
        <v>0</v>
      </c>
      <c r="R54" s="43">
        <f t="shared" si="16"/>
        <v>0</v>
      </c>
      <c r="S54"/>
      <c r="T54" s="9" t="s">
        <v>8</v>
      </c>
      <c r="U54" s="16">
        <f>U55+Parameters!$G$13</f>
        <v>2.879999999999999</v>
      </c>
      <c r="V54" s="10" t="s">
        <v>2</v>
      </c>
      <c r="W54" s="5">
        <v>0</v>
      </c>
      <c r="X54" s="43">
        <f t="shared" si="17"/>
        <v>0</v>
      </c>
      <c r="AJ54" s="21"/>
      <c r="AL54" s="37"/>
      <c r="AM54" s="38"/>
      <c r="AN54" s="37"/>
      <c r="AO54" s="21"/>
    </row>
    <row r="55" spans="1:41" s="12" customFormat="1" ht="18">
      <c r="A55" s="35"/>
      <c r="B55" s="9" t="s">
        <v>25</v>
      </c>
      <c r="C55" s="16">
        <f>C56+Parameters!$C$8</f>
        <v>3.9699999999999993</v>
      </c>
      <c r="D55" s="10" t="s">
        <v>2</v>
      </c>
      <c r="E55" s="5">
        <v>0</v>
      </c>
      <c r="F55" s="43">
        <f t="shared" si="14"/>
        <v>0</v>
      </c>
      <c r="G55" s="36"/>
      <c r="H55" s="9" t="s">
        <v>25</v>
      </c>
      <c r="I55" s="16">
        <f>I56+Parameters!$G$8</f>
        <v>2.4000000000000004</v>
      </c>
      <c r="J55" s="10" t="s">
        <v>2</v>
      </c>
      <c r="K55" s="5">
        <v>0</v>
      </c>
      <c r="L55" s="43">
        <f t="shared" si="15"/>
        <v>0</v>
      </c>
      <c r="M55"/>
      <c r="N55" s="9" t="s">
        <v>25</v>
      </c>
      <c r="O55" s="16">
        <f>O56+Parameters!$C$13</f>
        <v>4.340000000000001</v>
      </c>
      <c r="P55" s="10" t="s">
        <v>2</v>
      </c>
      <c r="Q55" s="5">
        <v>0</v>
      </c>
      <c r="R55" s="43">
        <f t="shared" si="16"/>
        <v>0</v>
      </c>
      <c r="S55"/>
      <c r="T55" s="9" t="s">
        <v>25</v>
      </c>
      <c r="U55" s="16">
        <f>U56+Parameters!$G$13</f>
        <v>2.769999999999999</v>
      </c>
      <c r="V55" s="10" t="s">
        <v>2</v>
      </c>
      <c r="W55" s="5">
        <v>0</v>
      </c>
      <c r="X55" s="43">
        <f t="shared" si="17"/>
        <v>0</v>
      </c>
      <c r="AJ55" s="21"/>
      <c r="AL55" s="37"/>
      <c r="AM55" s="38"/>
      <c r="AN55" s="37"/>
      <c r="AO55" s="21"/>
    </row>
    <row r="56" spans="1:41" s="12" customFormat="1" ht="18">
      <c r="A56" s="35"/>
      <c r="B56" s="9" t="s">
        <v>9</v>
      </c>
      <c r="C56" s="16">
        <f>C57+Parameters!$C$8</f>
        <v>3.8599999999999994</v>
      </c>
      <c r="D56" s="10" t="s">
        <v>2</v>
      </c>
      <c r="E56" s="5">
        <v>0</v>
      </c>
      <c r="F56" s="43">
        <f t="shared" si="14"/>
        <v>0</v>
      </c>
      <c r="G56" s="36"/>
      <c r="H56" s="9" t="s">
        <v>9</v>
      </c>
      <c r="I56" s="16">
        <f>I57+Parameters!$G$8</f>
        <v>2.3000000000000003</v>
      </c>
      <c r="J56" s="10" t="s">
        <v>2</v>
      </c>
      <c r="K56" s="5">
        <v>0</v>
      </c>
      <c r="L56" s="43">
        <f t="shared" si="15"/>
        <v>0</v>
      </c>
      <c r="M56"/>
      <c r="N56" s="9" t="s">
        <v>9</v>
      </c>
      <c r="O56" s="16">
        <f>O57+Parameters!$C$13</f>
        <v>4.220000000000001</v>
      </c>
      <c r="P56" s="10" t="s">
        <v>2</v>
      </c>
      <c r="Q56" s="5">
        <v>0</v>
      </c>
      <c r="R56" s="43">
        <f t="shared" si="16"/>
        <v>0</v>
      </c>
      <c r="S56"/>
      <c r="T56" s="9" t="s">
        <v>9</v>
      </c>
      <c r="U56" s="16">
        <f>U57+Parameters!$G$13</f>
        <v>2.6599999999999993</v>
      </c>
      <c r="V56" s="10" t="s">
        <v>2</v>
      </c>
      <c r="W56" s="5">
        <v>0</v>
      </c>
      <c r="X56" s="43">
        <f t="shared" si="17"/>
        <v>0</v>
      </c>
      <c r="AJ56" s="21"/>
      <c r="AL56" s="37"/>
      <c r="AM56" s="38"/>
      <c r="AN56" s="37"/>
      <c r="AO56" s="21"/>
    </row>
    <row r="57" spans="1:36" ht="18">
      <c r="A57" s="35"/>
      <c r="B57" s="34" t="s">
        <v>10</v>
      </c>
      <c r="C57" s="31">
        <f>C58+Parameters!$C$8</f>
        <v>3.7499999999999996</v>
      </c>
      <c r="D57" s="32" t="s">
        <v>2</v>
      </c>
      <c r="E57" s="33">
        <v>0</v>
      </c>
      <c r="F57" s="43">
        <f t="shared" si="14"/>
        <v>0</v>
      </c>
      <c r="G57" s="36"/>
      <c r="H57" s="34" t="s">
        <v>10</v>
      </c>
      <c r="I57" s="31">
        <f>I58+Parameters!$G$8</f>
        <v>2.2</v>
      </c>
      <c r="J57" s="32" t="s">
        <v>2</v>
      </c>
      <c r="K57" s="33">
        <v>0</v>
      </c>
      <c r="L57" s="43">
        <f t="shared" si="15"/>
        <v>0</v>
      </c>
      <c r="M57"/>
      <c r="N57" s="34" t="s">
        <v>10</v>
      </c>
      <c r="O57" s="31">
        <f>O58+Parameters!$C$13</f>
        <v>4.1000000000000005</v>
      </c>
      <c r="P57" s="32" t="s">
        <v>2</v>
      </c>
      <c r="Q57" s="33">
        <v>0</v>
      </c>
      <c r="R57" s="43">
        <f t="shared" si="16"/>
        <v>0</v>
      </c>
      <c r="S57"/>
      <c r="T57" s="34" t="s">
        <v>10</v>
      </c>
      <c r="U57" s="31">
        <f>U58+Parameters!$G$13</f>
        <v>2.5499999999999994</v>
      </c>
      <c r="V57" s="32" t="s">
        <v>2</v>
      </c>
      <c r="W57" s="33">
        <v>0</v>
      </c>
      <c r="X57" s="43">
        <f t="shared" si="17"/>
        <v>0</v>
      </c>
      <c r="AJ57" s="21"/>
    </row>
    <row r="58" spans="2:36" ht="18" customHeight="1">
      <c r="B58" s="34" t="s">
        <v>11</v>
      </c>
      <c r="C58" s="31">
        <f>C59+Parameters!$C$8</f>
        <v>3.6399999999999997</v>
      </c>
      <c r="D58" s="32" t="s">
        <v>2</v>
      </c>
      <c r="E58" s="33">
        <v>0</v>
      </c>
      <c r="F58" s="43">
        <f t="shared" si="14"/>
        <v>0</v>
      </c>
      <c r="G58"/>
      <c r="H58" s="34" t="s">
        <v>11</v>
      </c>
      <c r="I58" s="31">
        <f>I59+Parameters!$G$8</f>
        <v>2.1</v>
      </c>
      <c r="J58" s="32" t="s">
        <v>2</v>
      </c>
      <c r="K58" s="33">
        <v>0</v>
      </c>
      <c r="L58" s="43">
        <f t="shared" si="15"/>
        <v>0</v>
      </c>
      <c r="M58"/>
      <c r="N58" s="34" t="s">
        <v>11</v>
      </c>
      <c r="O58" s="31">
        <f>O59+Parameters!$C$13</f>
        <v>3.9800000000000004</v>
      </c>
      <c r="P58" s="32" t="s">
        <v>2</v>
      </c>
      <c r="Q58" s="33">
        <v>0</v>
      </c>
      <c r="R58" s="43">
        <f t="shared" si="16"/>
        <v>0</v>
      </c>
      <c r="S58"/>
      <c r="T58" s="34" t="s">
        <v>11</v>
      </c>
      <c r="U58" s="31">
        <f>U59+Parameters!$G$13</f>
        <v>2.4399999999999995</v>
      </c>
      <c r="V58" s="32" t="s">
        <v>2</v>
      </c>
      <c r="W58" s="33">
        <v>0</v>
      </c>
      <c r="X58" s="43">
        <f t="shared" si="17"/>
        <v>0</v>
      </c>
      <c r="AJ58" s="21"/>
    </row>
    <row r="59" spans="2:36" ht="18" customHeight="1">
      <c r="B59" s="34" t="s">
        <v>12</v>
      </c>
      <c r="C59" s="31">
        <f>C60+Parameters!$C$8</f>
        <v>3.53</v>
      </c>
      <c r="D59" s="32" t="s">
        <v>2</v>
      </c>
      <c r="E59" s="33">
        <v>0</v>
      </c>
      <c r="F59" s="43">
        <f t="shared" si="14"/>
        <v>0</v>
      </c>
      <c r="G59"/>
      <c r="H59" s="34" t="s">
        <v>12</v>
      </c>
      <c r="I59" s="31">
        <f>I60+Parameters!$G$8</f>
        <v>2</v>
      </c>
      <c r="J59" s="32" t="s">
        <v>2</v>
      </c>
      <c r="K59" s="33">
        <v>0</v>
      </c>
      <c r="L59" s="43">
        <f t="shared" si="15"/>
        <v>0</v>
      </c>
      <c r="M59"/>
      <c r="N59" s="34" t="s">
        <v>12</v>
      </c>
      <c r="O59" s="31">
        <f>O60+Parameters!$C$13</f>
        <v>3.8600000000000003</v>
      </c>
      <c r="P59" s="32" t="s">
        <v>2</v>
      </c>
      <c r="Q59" s="33">
        <v>0</v>
      </c>
      <c r="R59" s="43">
        <f t="shared" si="16"/>
        <v>0</v>
      </c>
      <c r="S59"/>
      <c r="T59" s="34" t="s">
        <v>12</v>
      </c>
      <c r="U59" s="31">
        <f>U60+Parameters!$G$13</f>
        <v>2.3299999999999996</v>
      </c>
      <c r="V59" s="32" t="s">
        <v>2</v>
      </c>
      <c r="W59" s="33">
        <v>0</v>
      </c>
      <c r="X59" s="43">
        <f t="shared" si="17"/>
        <v>0</v>
      </c>
      <c r="AJ59" s="21"/>
    </row>
    <row r="60" spans="2:36" ht="18">
      <c r="B60" s="34" t="s">
        <v>13</v>
      </c>
      <c r="C60" s="31">
        <f>C61+Parameters!$C$8</f>
        <v>3.42</v>
      </c>
      <c r="D60" s="32" t="s">
        <v>2</v>
      </c>
      <c r="E60" s="33">
        <v>0</v>
      </c>
      <c r="F60" s="43">
        <f t="shared" si="14"/>
        <v>0</v>
      </c>
      <c r="G60"/>
      <c r="H60" s="34" t="s">
        <v>13</v>
      </c>
      <c r="I60" s="31">
        <f>I61+Parameters!$G$8</f>
        <v>1.9000000000000001</v>
      </c>
      <c r="J60" s="32" t="s">
        <v>2</v>
      </c>
      <c r="K60" s="33">
        <v>0</v>
      </c>
      <c r="L60" s="43">
        <f t="shared" si="15"/>
        <v>0</v>
      </c>
      <c r="M60"/>
      <c r="N60" s="34" t="s">
        <v>13</v>
      </c>
      <c r="O60" s="31">
        <f>O61+Parameters!$C$13</f>
        <v>3.74</v>
      </c>
      <c r="P60" s="32" t="s">
        <v>2</v>
      </c>
      <c r="Q60" s="33">
        <v>0</v>
      </c>
      <c r="R60" s="43">
        <f t="shared" si="16"/>
        <v>0</v>
      </c>
      <c r="S60"/>
      <c r="T60" s="34" t="s">
        <v>13</v>
      </c>
      <c r="U60" s="31">
        <f>U61+Parameters!$G$13</f>
        <v>2.2199999999999998</v>
      </c>
      <c r="V60" s="32" t="s">
        <v>2</v>
      </c>
      <c r="W60" s="33">
        <v>0</v>
      </c>
      <c r="X60" s="43">
        <f t="shared" si="17"/>
        <v>0</v>
      </c>
      <c r="AJ60" s="21"/>
    </row>
    <row r="61" spans="2:36" ht="18">
      <c r="B61" s="34" t="s">
        <v>14</v>
      </c>
      <c r="C61" s="31">
        <f>C62+Parameters!$C$8</f>
        <v>3.31</v>
      </c>
      <c r="D61" s="32" t="s">
        <v>2</v>
      </c>
      <c r="E61" s="33">
        <v>0</v>
      </c>
      <c r="F61" s="43">
        <f>IF(E61&lt;=E62,0,1)</f>
        <v>0</v>
      </c>
      <c r="G61"/>
      <c r="H61" s="34" t="s">
        <v>14</v>
      </c>
      <c r="I61" s="31">
        <f>I62+Parameters!$G$8</f>
        <v>1.8</v>
      </c>
      <c r="J61" s="32" t="s">
        <v>2</v>
      </c>
      <c r="K61" s="33">
        <v>0</v>
      </c>
      <c r="L61" s="43">
        <f>IF(K61&lt;=K62,0,1)</f>
        <v>0</v>
      </c>
      <c r="M61"/>
      <c r="N61" s="34" t="s">
        <v>14</v>
      </c>
      <c r="O61" s="31">
        <f>O62+Parameters!$C$13</f>
        <v>3.62</v>
      </c>
      <c r="P61" s="32" t="s">
        <v>2</v>
      </c>
      <c r="Q61" s="33">
        <v>0</v>
      </c>
      <c r="R61" s="43">
        <f>IF(Q61&lt;=Q62,0,1)</f>
        <v>0</v>
      </c>
      <c r="S61"/>
      <c r="T61" s="34" t="s">
        <v>14</v>
      </c>
      <c r="U61" s="31">
        <f>U62+Parameters!$G$13</f>
        <v>2.11</v>
      </c>
      <c r="V61" s="32" t="s">
        <v>2</v>
      </c>
      <c r="W61" s="33">
        <v>0</v>
      </c>
      <c r="X61" s="43">
        <f>IF(W61&lt;=W62,0,1)</f>
        <v>0</v>
      </c>
      <c r="AJ61" s="21"/>
    </row>
    <row r="62" spans="2:36" ht="18">
      <c r="B62" s="34" t="s">
        <v>15</v>
      </c>
      <c r="C62" s="31">
        <f>Parameters!C7</f>
        <v>3.2</v>
      </c>
      <c r="D62" s="32" t="s">
        <v>2</v>
      </c>
      <c r="E62" s="33">
        <v>0</v>
      </c>
      <c r="F62" s="43">
        <v>0</v>
      </c>
      <c r="G62"/>
      <c r="H62" s="34" t="s">
        <v>15</v>
      </c>
      <c r="I62" s="31">
        <f>Parameters!G7</f>
        <v>1.7</v>
      </c>
      <c r="J62" s="32" t="s">
        <v>2</v>
      </c>
      <c r="K62" s="33">
        <v>0</v>
      </c>
      <c r="L62" s="43">
        <v>0</v>
      </c>
      <c r="M62"/>
      <c r="N62" s="34" t="s">
        <v>15</v>
      </c>
      <c r="O62" s="31">
        <f>Parameters!C12</f>
        <v>3.5</v>
      </c>
      <c r="P62" s="32" t="s">
        <v>2</v>
      </c>
      <c r="Q62" s="33">
        <v>0</v>
      </c>
      <c r="R62" s="43">
        <v>0</v>
      </c>
      <c r="S62"/>
      <c r="T62" s="34" t="s">
        <v>15</v>
      </c>
      <c r="U62" s="31">
        <f>Parameters!G12</f>
        <v>2</v>
      </c>
      <c r="V62" s="32" t="s">
        <v>2</v>
      </c>
      <c r="W62" s="33">
        <v>0</v>
      </c>
      <c r="X62" s="43">
        <v>0</v>
      </c>
      <c r="AJ62" s="21"/>
    </row>
    <row r="63" spans="6:36" ht="15">
      <c r="F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AJ63" s="21"/>
    </row>
    <row r="64" spans="1:36" ht="18.75">
      <c r="A64" s="41" t="s">
        <v>40</v>
      </c>
      <c r="F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AJ64" s="21"/>
    </row>
    <row r="65" spans="1:36" ht="15.75">
      <c r="A65" s="6" t="str">
        <f>A44</f>
        <v>Shipper 3</v>
      </c>
      <c r="F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AJ65" s="21"/>
    </row>
    <row r="66" spans="2:36" ht="15">
      <c r="B66" s="69" t="s">
        <v>4</v>
      </c>
      <c r="C66" s="69"/>
      <c r="D66" s="69"/>
      <c r="E66" s="69"/>
      <c r="H66" s="69" t="s">
        <v>20</v>
      </c>
      <c r="I66" s="69"/>
      <c r="J66" s="69"/>
      <c r="K66" s="69"/>
      <c r="L66" s="21"/>
      <c r="M66" s="21"/>
      <c r="N66" s="69" t="s">
        <v>4</v>
      </c>
      <c r="O66" s="69"/>
      <c r="P66" s="69"/>
      <c r="Q66" s="69"/>
      <c r="T66" s="69" t="s">
        <v>20</v>
      </c>
      <c r="U66" s="69"/>
      <c r="V66" s="69"/>
      <c r="W66" s="69"/>
      <c r="X66" s="21"/>
      <c r="AJ66" s="21"/>
    </row>
    <row r="68" spans="5:24" ht="15">
      <c r="E68" s="2" t="s">
        <v>3</v>
      </c>
      <c r="F68" s="43" t="s">
        <v>49</v>
      </c>
      <c r="K68" s="2" t="s">
        <v>3</v>
      </c>
      <c r="L68" s="43" t="s">
        <v>49</v>
      </c>
      <c r="Q68" s="2" t="s">
        <v>3</v>
      </c>
      <c r="R68" s="43" t="s">
        <v>49</v>
      </c>
      <c r="W68" s="2" t="s">
        <v>3</v>
      </c>
      <c r="X68" s="43" t="s">
        <v>49</v>
      </c>
    </row>
    <row r="69" spans="1:24" ht="18">
      <c r="A69" s="22" t="s">
        <v>35</v>
      </c>
      <c r="B69" s="34" t="s">
        <v>34</v>
      </c>
      <c r="C69" s="31">
        <f>C70+Parameters!$C$8</f>
        <v>4.740000000000001</v>
      </c>
      <c r="D69" s="32" t="s">
        <v>2</v>
      </c>
      <c r="E69" s="33">
        <v>0</v>
      </c>
      <c r="F69" s="43">
        <f aca="true" t="shared" si="18" ref="F69:F81">IF(E69&lt;=E70,0,1)</f>
        <v>0</v>
      </c>
      <c r="G69" s="22" t="str">
        <f>A69</f>
        <v>Year 1</v>
      </c>
      <c r="H69" s="34" t="s">
        <v>34</v>
      </c>
      <c r="I69" s="31">
        <f>I70+Parameters!$G$8</f>
        <v>3.100000000000001</v>
      </c>
      <c r="J69" s="32" t="s">
        <v>2</v>
      </c>
      <c r="K69" s="33">
        <v>0</v>
      </c>
      <c r="L69" s="43">
        <f aca="true" t="shared" si="19" ref="L69:L81">IF(K69&lt;=K70,0,1)</f>
        <v>0</v>
      </c>
      <c r="M69" s="22" t="s">
        <v>36</v>
      </c>
      <c r="N69" s="34" t="s">
        <v>34</v>
      </c>
      <c r="O69" s="31">
        <f>O70+Parameters!$C$13</f>
        <v>5.1800000000000015</v>
      </c>
      <c r="P69" s="32" t="s">
        <v>2</v>
      </c>
      <c r="Q69" s="33">
        <v>0</v>
      </c>
      <c r="R69" s="43">
        <f aca="true" t="shared" si="20" ref="R69:R81">IF(Q69&lt;=Q70,0,1)</f>
        <v>0</v>
      </c>
      <c r="S69" s="15" t="str">
        <f>M69</f>
        <v>Year 2</v>
      </c>
      <c r="T69" s="34" t="s">
        <v>34</v>
      </c>
      <c r="U69" s="31">
        <f>U70+Parameters!$G$13</f>
        <v>3.5399999999999983</v>
      </c>
      <c r="V69" s="32" t="s">
        <v>2</v>
      </c>
      <c r="W69" s="33">
        <v>0</v>
      </c>
      <c r="X69" s="43">
        <f aca="true" t="shared" si="21" ref="X69:X81">IF(W69&lt;=W70,0,1)</f>
        <v>0</v>
      </c>
    </row>
    <row r="70" spans="1:24" ht="18" customHeight="1">
      <c r="A70" s="70" t="s">
        <v>5</v>
      </c>
      <c r="B70" s="34" t="s">
        <v>33</v>
      </c>
      <c r="C70" s="31">
        <f>C71+Parameters!$C$8</f>
        <v>4.630000000000001</v>
      </c>
      <c r="D70" s="32" t="s">
        <v>2</v>
      </c>
      <c r="E70" s="33">
        <v>0</v>
      </c>
      <c r="F70" s="43">
        <f t="shared" si="18"/>
        <v>0</v>
      </c>
      <c r="G70" s="70" t="s">
        <v>5</v>
      </c>
      <c r="H70" s="34" t="s">
        <v>33</v>
      </c>
      <c r="I70" s="31">
        <f>I71+Parameters!$G$8</f>
        <v>3.000000000000001</v>
      </c>
      <c r="J70" s="32" t="s">
        <v>2</v>
      </c>
      <c r="K70" s="33">
        <v>0</v>
      </c>
      <c r="L70" s="43">
        <f t="shared" si="19"/>
        <v>0</v>
      </c>
      <c r="M70" s="70" t="s">
        <v>5</v>
      </c>
      <c r="N70" s="34" t="s">
        <v>33</v>
      </c>
      <c r="O70" s="31">
        <f>O71+Parameters!$C$13</f>
        <v>5.060000000000001</v>
      </c>
      <c r="P70" s="32" t="s">
        <v>2</v>
      </c>
      <c r="Q70" s="33">
        <v>0</v>
      </c>
      <c r="R70" s="43">
        <f t="shared" si="20"/>
        <v>0</v>
      </c>
      <c r="S70" s="70" t="s">
        <v>5</v>
      </c>
      <c r="T70" s="34" t="s">
        <v>33</v>
      </c>
      <c r="U70" s="31">
        <f>U71+Parameters!$G$13</f>
        <v>3.4299999999999984</v>
      </c>
      <c r="V70" s="32" t="s">
        <v>2</v>
      </c>
      <c r="W70" s="33">
        <v>0</v>
      </c>
      <c r="X70" s="43">
        <f t="shared" si="21"/>
        <v>0</v>
      </c>
    </row>
    <row r="71" spans="1:24" ht="18">
      <c r="A71" s="70"/>
      <c r="B71" s="34" t="s">
        <v>32</v>
      </c>
      <c r="C71" s="31">
        <f>C72+Parameters!$C$8</f>
        <v>4.5200000000000005</v>
      </c>
      <c r="D71" s="32" t="s">
        <v>2</v>
      </c>
      <c r="E71" s="33">
        <v>0</v>
      </c>
      <c r="F71" s="43">
        <f t="shared" si="18"/>
        <v>0</v>
      </c>
      <c r="G71" s="70"/>
      <c r="H71" s="34" t="s">
        <v>32</v>
      </c>
      <c r="I71" s="31">
        <f>I72+Parameters!$G$8</f>
        <v>2.900000000000001</v>
      </c>
      <c r="J71" s="32" t="s">
        <v>2</v>
      </c>
      <c r="K71" s="33">
        <v>0</v>
      </c>
      <c r="L71" s="43">
        <f t="shared" si="19"/>
        <v>0</v>
      </c>
      <c r="M71" s="70"/>
      <c r="N71" s="34" t="s">
        <v>32</v>
      </c>
      <c r="O71" s="31">
        <f>O72+Parameters!$C$13</f>
        <v>4.940000000000001</v>
      </c>
      <c r="P71" s="32" t="s">
        <v>2</v>
      </c>
      <c r="Q71" s="33">
        <v>0</v>
      </c>
      <c r="R71" s="43">
        <f t="shared" si="20"/>
        <v>0</v>
      </c>
      <c r="S71" s="70"/>
      <c r="T71" s="34" t="s">
        <v>32</v>
      </c>
      <c r="U71" s="31">
        <f>U72+Parameters!$G$13</f>
        <v>3.3199999999999985</v>
      </c>
      <c r="V71" s="32" t="s">
        <v>2</v>
      </c>
      <c r="W71" s="33">
        <v>0</v>
      </c>
      <c r="X71" s="43">
        <f t="shared" si="21"/>
        <v>0</v>
      </c>
    </row>
    <row r="72" spans="1:24" ht="18">
      <c r="A72" s="70"/>
      <c r="B72" s="9" t="s">
        <v>31</v>
      </c>
      <c r="C72" s="16">
        <f>C73+Parameters!$C$8</f>
        <v>4.41</v>
      </c>
      <c r="D72" s="10" t="s">
        <v>2</v>
      </c>
      <c r="E72" s="5">
        <v>0</v>
      </c>
      <c r="F72" s="43">
        <f t="shared" si="18"/>
        <v>0</v>
      </c>
      <c r="G72" s="70"/>
      <c r="H72" s="9" t="s">
        <v>31</v>
      </c>
      <c r="I72" s="16">
        <f>I73+Parameters!$G$8</f>
        <v>2.8000000000000007</v>
      </c>
      <c r="J72" s="10" t="s">
        <v>2</v>
      </c>
      <c r="K72" s="5">
        <v>0</v>
      </c>
      <c r="L72" s="43">
        <f t="shared" si="19"/>
        <v>0</v>
      </c>
      <c r="M72" s="70"/>
      <c r="N72" s="9" t="s">
        <v>31</v>
      </c>
      <c r="O72" s="16">
        <f>O73+Parameters!$C$13</f>
        <v>4.820000000000001</v>
      </c>
      <c r="P72" s="10" t="s">
        <v>2</v>
      </c>
      <c r="Q72" s="5">
        <v>0</v>
      </c>
      <c r="R72" s="43">
        <f t="shared" si="20"/>
        <v>0</v>
      </c>
      <c r="S72" s="70"/>
      <c r="T72" s="9" t="s">
        <v>31</v>
      </c>
      <c r="U72" s="16">
        <f>U73+Parameters!$G$13</f>
        <v>3.2099999999999986</v>
      </c>
      <c r="V72" s="10" t="s">
        <v>2</v>
      </c>
      <c r="W72" s="5">
        <v>0</v>
      </c>
      <c r="X72" s="43">
        <f t="shared" si="21"/>
        <v>0</v>
      </c>
    </row>
    <row r="73" spans="1:24" ht="18">
      <c r="A73" s="8">
        <f>Parameters!C6</f>
        <v>600000</v>
      </c>
      <c r="B73" s="9" t="s">
        <v>30</v>
      </c>
      <c r="C73" s="16">
        <f>C74+Parameters!$C$8</f>
        <v>4.3</v>
      </c>
      <c r="D73" s="10" t="s">
        <v>2</v>
      </c>
      <c r="E73" s="5">
        <v>0</v>
      </c>
      <c r="F73" s="43">
        <f t="shared" si="18"/>
        <v>0</v>
      </c>
      <c r="G73" s="11">
        <f>Parameters!G6</f>
        <v>450000</v>
      </c>
      <c r="H73" s="9" t="s">
        <v>30</v>
      </c>
      <c r="I73" s="16">
        <f>I74+Parameters!$G$8</f>
        <v>2.7000000000000006</v>
      </c>
      <c r="J73" s="10" t="s">
        <v>2</v>
      </c>
      <c r="K73" s="5">
        <v>0</v>
      </c>
      <c r="L73" s="43">
        <f t="shared" si="19"/>
        <v>0</v>
      </c>
      <c r="M73" s="11">
        <f>Parameters!C11</f>
        <v>800000</v>
      </c>
      <c r="N73" s="9" t="s">
        <v>30</v>
      </c>
      <c r="O73" s="16">
        <f>O74+Parameters!$C$13</f>
        <v>4.700000000000001</v>
      </c>
      <c r="P73" s="10" t="s">
        <v>2</v>
      </c>
      <c r="Q73" s="5">
        <v>0</v>
      </c>
      <c r="R73" s="43">
        <f t="shared" si="20"/>
        <v>0</v>
      </c>
      <c r="S73" s="11">
        <f>Parameters!G11</f>
        <v>550000</v>
      </c>
      <c r="T73" s="9" t="s">
        <v>30</v>
      </c>
      <c r="U73" s="16">
        <f>U74+Parameters!$G$13</f>
        <v>3.0999999999999988</v>
      </c>
      <c r="V73" s="10" t="s">
        <v>2</v>
      </c>
      <c r="W73" s="5">
        <v>0</v>
      </c>
      <c r="X73" s="43">
        <f t="shared" si="21"/>
        <v>0</v>
      </c>
    </row>
    <row r="74" spans="1:24" ht="18">
      <c r="A74" s="35"/>
      <c r="B74" s="9" t="s">
        <v>7</v>
      </c>
      <c r="C74" s="16">
        <f>C75+Parameters!$C$8</f>
        <v>4.1899999999999995</v>
      </c>
      <c r="D74" s="10" t="s">
        <v>2</v>
      </c>
      <c r="E74" s="5">
        <v>0</v>
      </c>
      <c r="F74" s="43">
        <f t="shared" si="18"/>
        <v>0</v>
      </c>
      <c r="G74" s="36"/>
      <c r="H74" s="9" t="s">
        <v>7</v>
      </c>
      <c r="I74" s="16">
        <f>I75+Parameters!$G$8</f>
        <v>2.6000000000000005</v>
      </c>
      <c r="J74" s="10" t="s">
        <v>2</v>
      </c>
      <c r="K74" s="5">
        <v>0</v>
      </c>
      <c r="L74" s="43">
        <f t="shared" si="19"/>
        <v>0</v>
      </c>
      <c r="M74"/>
      <c r="N74" s="9" t="s">
        <v>7</v>
      </c>
      <c r="O74" s="16">
        <f>O75+Parameters!$C$13</f>
        <v>4.580000000000001</v>
      </c>
      <c r="P74" s="10" t="s">
        <v>2</v>
      </c>
      <c r="Q74" s="5">
        <v>0</v>
      </c>
      <c r="R74" s="43">
        <f t="shared" si="20"/>
        <v>0</v>
      </c>
      <c r="S74"/>
      <c r="T74" s="9" t="s">
        <v>7</v>
      </c>
      <c r="U74" s="16">
        <f>U75+Parameters!$G$13</f>
        <v>2.989999999999999</v>
      </c>
      <c r="V74" s="10" t="s">
        <v>2</v>
      </c>
      <c r="W74" s="5">
        <v>0</v>
      </c>
      <c r="X74" s="43">
        <f t="shared" si="21"/>
        <v>0</v>
      </c>
    </row>
    <row r="75" spans="1:24" ht="18">
      <c r="A75" s="35"/>
      <c r="B75" s="34" t="s">
        <v>8</v>
      </c>
      <c r="C75" s="31">
        <f>C76+Parameters!$C$8</f>
        <v>4.079999999999999</v>
      </c>
      <c r="D75" s="32" t="s">
        <v>2</v>
      </c>
      <c r="E75" s="33">
        <v>0</v>
      </c>
      <c r="F75" s="43">
        <f t="shared" si="18"/>
        <v>0</v>
      </c>
      <c r="G75" s="36"/>
      <c r="H75" s="34" t="s">
        <v>8</v>
      </c>
      <c r="I75" s="31">
        <f>I76+Parameters!$G$8</f>
        <v>2.5000000000000004</v>
      </c>
      <c r="J75" s="32" t="s">
        <v>2</v>
      </c>
      <c r="K75" s="33">
        <v>0</v>
      </c>
      <c r="L75" s="43">
        <f t="shared" si="19"/>
        <v>0</v>
      </c>
      <c r="M75"/>
      <c r="N75" s="34" t="s">
        <v>8</v>
      </c>
      <c r="O75" s="31">
        <f>O76+Parameters!$C$13</f>
        <v>4.460000000000001</v>
      </c>
      <c r="P75" s="32" t="s">
        <v>2</v>
      </c>
      <c r="Q75" s="33">
        <v>0</v>
      </c>
      <c r="R75" s="43">
        <f t="shared" si="20"/>
        <v>0</v>
      </c>
      <c r="S75"/>
      <c r="T75" s="34" t="s">
        <v>8</v>
      </c>
      <c r="U75" s="31">
        <f>U76+Parameters!$G$13</f>
        <v>2.879999999999999</v>
      </c>
      <c r="V75" s="32" t="s">
        <v>2</v>
      </c>
      <c r="W75" s="33">
        <v>0</v>
      </c>
      <c r="X75" s="43">
        <f t="shared" si="21"/>
        <v>0</v>
      </c>
    </row>
    <row r="76" spans="1:24" ht="18">
      <c r="A76" s="35"/>
      <c r="B76" s="34" t="s">
        <v>25</v>
      </c>
      <c r="C76" s="31">
        <f>C77+Parameters!$C$8</f>
        <v>3.9699999999999993</v>
      </c>
      <c r="D76" s="32" t="s">
        <v>2</v>
      </c>
      <c r="E76" s="33">
        <v>0</v>
      </c>
      <c r="F76" s="43">
        <f t="shared" si="18"/>
        <v>0</v>
      </c>
      <c r="G76" s="36"/>
      <c r="H76" s="34" t="s">
        <v>25</v>
      </c>
      <c r="I76" s="31">
        <f>I77+Parameters!$G$8</f>
        <v>2.4000000000000004</v>
      </c>
      <c r="J76" s="32" t="s">
        <v>2</v>
      </c>
      <c r="K76" s="33">
        <v>0</v>
      </c>
      <c r="L76" s="43">
        <f t="shared" si="19"/>
        <v>0</v>
      </c>
      <c r="M76"/>
      <c r="N76" s="34" t="s">
        <v>25</v>
      </c>
      <c r="O76" s="31">
        <f>O77+Parameters!$C$13</f>
        <v>4.340000000000001</v>
      </c>
      <c r="P76" s="32" t="s">
        <v>2</v>
      </c>
      <c r="Q76" s="33">
        <v>0</v>
      </c>
      <c r="R76" s="43">
        <f t="shared" si="20"/>
        <v>0</v>
      </c>
      <c r="S76"/>
      <c r="T76" s="34" t="s">
        <v>25</v>
      </c>
      <c r="U76" s="31">
        <f>U77+Parameters!$G$13</f>
        <v>2.769999999999999</v>
      </c>
      <c r="V76" s="32" t="s">
        <v>2</v>
      </c>
      <c r="W76" s="33">
        <v>0</v>
      </c>
      <c r="X76" s="43">
        <f t="shared" si="21"/>
        <v>0</v>
      </c>
    </row>
    <row r="77" spans="1:24" ht="18">
      <c r="A77" s="35"/>
      <c r="B77" s="34" t="s">
        <v>9</v>
      </c>
      <c r="C77" s="31">
        <f>C78+Parameters!$C$8</f>
        <v>3.8599999999999994</v>
      </c>
      <c r="D77" s="32" t="s">
        <v>2</v>
      </c>
      <c r="E77" s="33">
        <v>0</v>
      </c>
      <c r="F77" s="43">
        <f t="shared" si="18"/>
        <v>0</v>
      </c>
      <c r="G77" s="36"/>
      <c r="H77" s="34" t="s">
        <v>9</v>
      </c>
      <c r="I77" s="31">
        <f>I78+Parameters!$G$8</f>
        <v>2.3000000000000003</v>
      </c>
      <c r="J77" s="32" t="s">
        <v>2</v>
      </c>
      <c r="K77" s="33">
        <v>0</v>
      </c>
      <c r="L77" s="43">
        <f t="shared" si="19"/>
        <v>0</v>
      </c>
      <c r="M77"/>
      <c r="N77" s="34" t="s">
        <v>9</v>
      </c>
      <c r="O77" s="31">
        <f>O78+Parameters!$C$13</f>
        <v>4.220000000000001</v>
      </c>
      <c r="P77" s="32" t="s">
        <v>2</v>
      </c>
      <c r="Q77" s="33">
        <v>0</v>
      </c>
      <c r="R77" s="43">
        <f t="shared" si="20"/>
        <v>0</v>
      </c>
      <c r="S77"/>
      <c r="T77" s="34" t="s">
        <v>9</v>
      </c>
      <c r="U77" s="31">
        <f>U78+Parameters!$G$13</f>
        <v>2.6599999999999993</v>
      </c>
      <c r="V77" s="32" t="s">
        <v>2</v>
      </c>
      <c r="W77" s="33">
        <v>0</v>
      </c>
      <c r="X77" s="43">
        <f t="shared" si="21"/>
        <v>0</v>
      </c>
    </row>
    <row r="78" spans="1:24" ht="18">
      <c r="A78" s="35"/>
      <c r="B78" s="34" t="s">
        <v>10</v>
      </c>
      <c r="C78" s="31">
        <f>C79+Parameters!$C$8</f>
        <v>3.7499999999999996</v>
      </c>
      <c r="D78" s="32" t="s">
        <v>2</v>
      </c>
      <c r="E78" s="33">
        <v>0</v>
      </c>
      <c r="F78" s="43">
        <f t="shared" si="18"/>
        <v>0</v>
      </c>
      <c r="G78" s="36"/>
      <c r="H78" s="34" t="s">
        <v>10</v>
      </c>
      <c r="I78" s="31">
        <f>I79+Parameters!$G$8</f>
        <v>2.2</v>
      </c>
      <c r="J78" s="32" t="s">
        <v>2</v>
      </c>
      <c r="K78" s="33">
        <v>0</v>
      </c>
      <c r="L78" s="43">
        <f t="shared" si="19"/>
        <v>0</v>
      </c>
      <c r="M78"/>
      <c r="N78" s="34" t="s">
        <v>10</v>
      </c>
      <c r="O78" s="31">
        <f>O79+Parameters!$C$13</f>
        <v>4.1000000000000005</v>
      </c>
      <c r="P78" s="32" t="s">
        <v>2</v>
      </c>
      <c r="Q78" s="33">
        <v>0</v>
      </c>
      <c r="R78" s="43">
        <f t="shared" si="20"/>
        <v>0</v>
      </c>
      <c r="S78"/>
      <c r="T78" s="34" t="s">
        <v>10</v>
      </c>
      <c r="U78" s="31">
        <f>U79+Parameters!$G$13</f>
        <v>2.5499999999999994</v>
      </c>
      <c r="V78" s="32" t="s">
        <v>2</v>
      </c>
      <c r="W78" s="33">
        <v>0</v>
      </c>
      <c r="X78" s="43">
        <f t="shared" si="21"/>
        <v>0</v>
      </c>
    </row>
    <row r="79" spans="2:24" ht="18">
      <c r="B79" s="34" t="s">
        <v>11</v>
      </c>
      <c r="C79" s="31">
        <f>C80+Parameters!$C$8</f>
        <v>3.6399999999999997</v>
      </c>
      <c r="D79" s="32" t="s">
        <v>2</v>
      </c>
      <c r="E79" s="33">
        <v>0</v>
      </c>
      <c r="F79" s="43">
        <f t="shared" si="18"/>
        <v>0</v>
      </c>
      <c r="G79"/>
      <c r="H79" s="34" t="s">
        <v>11</v>
      </c>
      <c r="I79" s="31">
        <f>I80+Parameters!$G$8</f>
        <v>2.1</v>
      </c>
      <c r="J79" s="32" t="s">
        <v>2</v>
      </c>
      <c r="K79" s="33">
        <v>0</v>
      </c>
      <c r="L79" s="43">
        <f t="shared" si="19"/>
        <v>0</v>
      </c>
      <c r="M79"/>
      <c r="N79" s="34" t="s">
        <v>11</v>
      </c>
      <c r="O79" s="31">
        <f>O80+Parameters!$C$13</f>
        <v>3.9800000000000004</v>
      </c>
      <c r="P79" s="32" t="s">
        <v>2</v>
      </c>
      <c r="Q79" s="33">
        <v>0</v>
      </c>
      <c r="R79" s="43">
        <f t="shared" si="20"/>
        <v>0</v>
      </c>
      <c r="S79"/>
      <c r="T79" s="34" t="s">
        <v>11</v>
      </c>
      <c r="U79" s="31">
        <f>U80+Parameters!$G$13</f>
        <v>2.4399999999999995</v>
      </c>
      <c r="V79" s="32" t="s">
        <v>2</v>
      </c>
      <c r="W79" s="33">
        <v>0</v>
      </c>
      <c r="X79" s="43">
        <f t="shared" si="21"/>
        <v>0</v>
      </c>
    </row>
    <row r="80" spans="2:24" ht="18">
      <c r="B80" s="34" t="s">
        <v>12</v>
      </c>
      <c r="C80" s="31">
        <f>C81+Parameters!$C$8</f>
        <v>3.53</v>
      </c>
      <c r="D80" s="32" t="s">
        <v>2</v>
      </c>
      <c r="E80" s="33">
        <v>0</v>
      </c>
      <c r="F80" s="43">
        <f t="shared" si="18"/>
        <v>0</v>
      </c>
      <c r="G80"/>
      <c r="H80" s="34" t="s">
        <v>12</v>
      </c>
      <c r="I80" s="31">
        <f>I81+Parameters!$G$8</f>
        <v>2</v>
      </c>
      <c r="J80" s="32" t="s">
        <v>2</v>
      </c>
      <c r="K80" s="33">
        <v>0</v>
      </c>
      <c r="L80" s="43">
        <f t="shared" si="19"/>
        <v>0</v>
      </c>
      <c r="M80"/>
      <c r="N80" s="34" t="s">
        <v>12</v>
      </c>
      <c r="O80" s="31">
        <f>O81+Parameters!$C$13</f>
        <v>3.8600000000000003</v>
      </c>
      <c r="P80" s="32" t="s">
        <v>2</v>
      </c>
      <c r="Q80" s="33">
        <v>0</v>
      </c>
      <c r="R80" s="43">
        <f t="shared" si="20"/>
        <v>0</v>
      </c>
      <c r="S80"/>
      <c r="T80" s="34" t="s">
        <v>12</v>
      </c>
      <c r="U80" s="31">
        <f>U81+Parameters!$G$13</f>
        <v>2.3299999999999996</v>
      </c>
      <c r="V80" s="32" t="s">
        <v>2</v>
      </c>
      <c r="W80" s="33">
        <v>0</v>
      </c>
      <c r="X80" s="43">
        <f t="shared" si="21"/>
        <v>0</v>
      </c>
    </row>
    <row r="81" spans="2:24" ht="18">
      <c r="B81" s="34" t="s">
        <v>13</v>
      </c>
      <c r="C81" s="31">
        <f>C82+Parameters!$C$8</f>
        <v>3.42</v>
      </c>
      <c r="D81" s="32" t="s">
        <v>2</v>
      </c>
      <c r="E81" s="33">
        <v>0</v>
      </c>
      <c r="F81" s="43">
        <f t="shared" si="18"/>
        <v>0</v>
      </c>
      <c r="G81"/>
      <c r="H81" s="34" t="s">
        <v>13</v>
      </c>
      <c r="I81" s="31">
        <f>I82+Parameters!$G$8</f>
        <v>1.9000000000000001</v>
      </c>
      <c r="J81" s="32" t="s">
        <v>2</v>
      </c>
      <c r="K81" s="33">
        <v>0</v>
      </c>
      <c r="L81" s="43">
        <f t="shared" si="19"/>
        <v>0</v>
      </c>
      <c r="M81"/>
      <c r="N81" s="34" t="s">
        <v>13</v>
      </c>
      <c r="O81" s="31">
        <f>O82+Parameters!$C$13</f>
        <v>3.74</v>
      </c>
      <c r="P81" s="32" t="s">
        <v>2</v>
      </c>
      <c r="Q81" s="33">
        <v>0</v>
      </c>
      <c r="R81" s="43">
        <f t="shared" si="20"/>
        <v>0</v>
      </c>
      <c r="S81"/>
      <c r="T81" s="34" t="s">
        <v>13</v>
      </c>
      <c r="U81" s="31">
        <f>U82+Parameters!$G$13</f>
        <v>2.2199999999999998</v>
      </c>
      <c r="V81" s="32" t="s">
        <v>2</v>
      </c>
      <c r="W81" s="33">
        <v>0</v>
      </c>
      <c r="X81" s="43">
        <f t="shared" si="21"/>
        <v>0</v>
      </c>
    </row>
    <row r="82" spans="2:24" ht="18">
      <c r="B82" s="34" t="s">
        <v>14</v>
      </c>
      <c r="C82" s="31">
        <f>C83+Parameters!$C$8</f>
        <v>3.31</v>
      </c>
      <c r="D82" s="32" t="s">
        <v>2</v>
      </c>
      <c r="E82" s="33">
        <v>0</v>
      </c>
      <c r="F82" s="43">
        <f>IF(E82&lt;=E83,0,1)</f>
        <v>0</v>
      </c>
      <c r="G82"/>
      <c r="H82" s="34" t="s">
        <v>14</v>
      </c>
      <c r="I82" s="31">
        <f>I83+Parameters!$G$8</f>
        <v>1.8</v>
      </c>
      <c r="J82" s="32" t="s">
        <v>2</v>
      </c>
      <c r="K82" s="33">
        <v>0</v>
      </c>
      <c r="L82" s="43">
        <f>IF(K82&lt;=K83,0,1)</f>
        <v>0</v>
      </c>
      <c r="M82"/>
      <c r="N82" s="34" t="s">
        <v>14</v>
      </c>
      <c r="O82" s="31">
        <f>O83+Parameters!$C$13</f>
        <v>3.62</v>
      </c>
      <c r="P82" s="32" t="s">
        <v>2</v>
      </c>
      <c r="Q82" s="33">
        <v>0</v>
      </c>
      <c r="R82" s="43">
        <f>IF(Q82&lt;=Q83,0,1)</f>
        <v>0</v>
      </c>
      <c r="S82"/>
      <c r="T82" s="34" t="s">
        <v>14</v>
      </c>
      <c r="U82" s="31">
        <f>U83+Parameters!$G$13</f>
        <v>2.11</v>
      </c>
      <c r="V82" s="32" t="s">
        <v>2</v>
      </c>
      <c r="W82" s="33">
        <v>0</v>
      </c>
      <c r="X82" s="43">
        <f>IF(W82&lt;=W83,0,1)</f>
        <v>0</v>
      </c>
    </row>
    <row r="83" spans="2:24" ht="18">
      <c r="B83" s="34" t="s">
        <v>15</v>
      </c>
      <c r="C83" s="31">
        <f>Parameters!C7</f>
        <v>3.2</v>
      </c>
      <c r="D83" s="32" t="s">
        <v>2</v>
      </c>
      <c r="E83" s="33">
        <v>0</v>
      </c>
      <c r="F83" s="43">
        <v>0</v>
      </c>
      <c r="G83"/>
      <c r="H83" s="34" t="s">
        <v>15</v>
      </c>
      <c r="I83" s="31">
        <f>Parameters!G7</f>
        <v>1.7</v>
      </c>
      <c r="J83" s="32" t="s">
        <v>2</v>
      </c>
      <c r="K83" s="33">
        <v>0</v>
      </c>
      <c r="L83" s="43">
        <v>0</v>
      </c>
      <c r="M83"/>
      <c r="N83" s="34" t="s">
        <v>15</v>
      </c>
      <c r="O83" s="31">
        <f>Parameters!C12</f>
        <v>3.5</v>
      </c>
      <c r="P83" s="32" t="s">
        <v>2</v>
      </c>
      <c r="Q83" s="33">
        <v>0</v>
      </c>
      <c r="R83" s="43">
        <v>0</v>
      </c>
      <c r="S83"/>
      <c r="T83" s="34" t="s">
        <v>15</v>
      </c>
      <c r="U83" s="31">
        <f>Parameters!G12</f>
        <v>2</v>
      </c>
      <c r="V83" s="32" t="s">
        <v>2</v>
      </c>
      <c r="W83" s="33">
        <v>0</v>
      </c>
      <c r="X83" s="43">
        <v>0</v>
      </c>
    </row>
    <row r="84" ht="15">
      <c r="A84" s="4"/>
    </row>
    <row r="85" ht="18.75">
      <c r="A85" s="41" t="s">
        <v>41</v>
      </c>
    </row>
    <row r="86" ht="15.75">
      <c r="A86" s="6" t="str">
        <f>A65</f>
        <v>Shipper 3</v>
      </c>
    </row>
    <row r="87" spans="2:23" ht="15">
      <c r="B87" s="69" t="s">
        <v>4</v>
      </c>
      <c r="C87" s="69"/>
      <c r="D87" s="69"/>
      <c r="E87" s="69"/>
      <c r="H87" s="69" t="s">
        <v>20</v>
      </c>
      <c r="I87" s="69"/>
      <c r="J87" s="69"/>
      <c r="K87" s="69"/>
      <c r="N87" s="69" t="s">
        <v>4</v>
      </c>
      <c r="O87" s="69"/>
      <c r="P87" s="69"/>
      <c r="Q87" s="69"/>
      <c r="T87" s="69" t="s">
        <v>20</v>
      </c>
      <c r="U87" s="69"/>
      <c r="V87" s="69"/>
      <c r="W87" s="69"/>
    </row>
    <row r="89" spans="5:24" ht="15">
      <c r="E89" s="2" t="s">
        <v>3</v>
      </c>
      <c r="F89" s="43" t="s">
        <v>49</v>
      </c>
      <c r="K89" s="2" t="s">
        <v>3</v>
      </c>
      <c r="L89" s="43" t="s">
        <v>49</v>
      </c>
      <c r="Q89" s="2" t="s">
        <v>3</v>
      </c>
      <c r="R89" s="43" t="s">
        <v>49</v>
      </c>
      <c r="W89" s="2" t="s">
        <v>3</v>
      </c>
      <c r="X89" s="43" t="s">
        <v>49</v>
      </c>
    </row>
    <row r="90" spans="1:24" ht="18">
      <c r="A90" s="22" t="s">
        <v>35</v>
      </c>
      <c r="B90" s="9" t="s">
        <v>34</v>
      </c>
      <c r="C90" s="16">
        <f>C91+Parameters!$C$8</f>
        <v>4.740000000000001</v>
      </c>
      <c r="D90" s="10" t="s">
        <v>2</v>
      </c>
      <c r="E90" s="5">
        <v>0</v>
      </c>
      <c r="F90" s="43">
        <f aca="true" t="shared" si="22" ref="F90:F102">IF(E90&lt;=E91,0,1)</f>
        <v>0</v>
      </c>
      <c r="G90" s="22" t="str">
        <f>A90</f>
        <v>Year 1</v>
      </c>
      <c r="H90" s="9" t="s">
        <v>34</v>
      </c>
      <c r="I90" s="16">
        <f>I91+Parameters!$G$8</f>
        <v>3.100000000000001</v>
      </c>
      <c r="J90" s="10" t="s">
        <v>2</v>
      </c>
      <c r="K90" s="5">
        <v>0</v>
      </c>
      <c r="L90" s="43">
        <f aca="true" t="shared" si="23" ref="L90:L102">IF(K90&lt;=K91,0,1)</f>
        <v>0</v>
      </c>
      <c r="M90" s="22" t="s">
        <v>36</v>
      </c>
      <c r="N90" s="9" t="s">
        <v>34</v>
      </c>
      <c r="O90" s="16">
        <f>O91+Parameters!$C$13</f>
        <v>5.1800000000000015</v>
      </c>
      <c r="P90" s="10" t="s">
        <v>2</v>
      </c>
      <c r="Q90" s="5">
        <v>0</v>
      </c>
      <c r="R90" s="43">
        <f aca="true" t="shared" si="24" ref="R90:R102">IF(Q90&lt;=Q91,0,1)</f>
        <v>0</v>
      </c>
      <c r="S90" s="15" t="str">
        <f>M90</f>
        <v>Year 2</v>
      </c>
      <c r="T90" s="9" t="s">
        <v>34</v>
      </c>
      <c r="U90" s="16">
        <f>U91+Parameters!$G$13</f>
        <v>3.5399999999999983</v>
      </c>
      <c r="V90" s="10" t="s">
        <v>2</v>
      </c>
      <c r="W90" s="5">
        <v>0</v>
      </c>
      <c r="X90" s="43">
        <f aca="true" t="shared" si="25" ref="X90:X102">IF(W90&lt;=W91,0,1)</f>
        <v>0</v>
      </c>
    </row>
    <row r="91" spans="1:24" ht="18" customHeight="1">
      <c r="A91" s="70" t="s">
        <v>5</v>
      </c>
      <c r="B91" s="9" t="s">
        <v>33</v>
      </c>
      <c r="C91" s="16">
        <f>C92+Parameters!$C$8</f>
        <v>4.630000000000001</v>
      </c>
      <c r="D91" s="10" t="s">
        <v>2</v>
      </c>
      <c r="E91" s="5">
        <v>0</v>
      </c>
      <c r="F91" s="43">
        <f t="shared" si="22"/>
        <v>0</v>
      </c>
      <c r="G91" s="70" t="s">
        <v>5</v>
      </c>
      <c r="H91" s="9" t="s">
        <v>33</v>
      </c>
      <c r="I91" s="16">
        <f>I92+Parameters!$G$8</f>
        <v>3.000000000000001</v>
      </c>
      <c r="J91" s="10" t="s">
        <v>2</v>
      </c>
      <c r="K91" s="5">
        <v>0</v>
      </c>
      <c r="L91" s="43">
        <f t="shared" si="23"/>
        <v>0</v>
      </c>
      <c r="M91" s="70" t="s">
        <v>5</v>
      </c>
      <c r="N91" s="9" t="s">
        <v>33</v>
      </c>
      <c r="O91" s="16">
        <f>O92+Parameters!$C$13</f>
        <v>5.060000000000001</v>
      </c>
      <c r="P91" s="10" t="s">
        <v>2</v>
      </c>
      <c r="Q91" s="5">
        <v>0</v>
      </c>
      <c r="R91" s="43">
        <f t="shared" si="24"/>
        <v>0</v>
      </c>
      <c r="S91" s="70" t="s">
        <v>5</v>
      </c>
      <c r="T91" s="9" t="s">
        <v>33</v>
      </c>
      <c r="U91" s="16">
        <f>U92+Parameters!$G$13</f>
        <v>3.4299999999999984</v>
      </c>
      <c r="V91" s="10" t="s">
        <v>2</v>
      </c>
      <c r="W91" s="5">
        <v>0</v>
      </c>
      <c r="X91" s="43">
        <f t="shared" si="25"/>
        <v>0</v>
      </c>
    </row>
    <row r="92" spans="1:24" ht="18">
      <c r="A92" s="70"/>
      <c r="B92" s="9" t="s">
        <v>32</v>
      </c>
      <c r="C92" s="16">
        <f>C93+Parameters!$C$8</f>
        <v>4.5200000000000005</v>
      </c>
      <c r="D92" s="10" t="s">
        <v>2</v>
      </c>
      <c r="E92" s="5">
        <v>0</v>
      </c>
      <c r="F92" s="43">
        <f t="shared" si="22"/>
        <v>0</v>
      </c>
      <c r="G92" s="70"/>
      <c r="H92" s="9" t="s">
        <v>32</v>
      </c>
      <c r="I92" s="16">
        <f>I93+Parameters!$G$8</f>
        <v>2.900000000000001</v>
      </c>
      <c r="J92" s="10" t="s">
        <v>2</v>
      </c>
      <c r="K92" s="5">
        <v>0</v>
      </c>
      <c r="L92" s="43">
        <f t="shared" si="23"/>
        <v>0</v>
      </c>
      <c r="M92" s="70"/>
      <c r="N92" s="9" t="s">
        <v>32</v>
      </c>
      <c r="O92" s="16">
        <f>O93+Parameters!$C$13</f>
        <v>4.940000000000001</v>
      </c>
      <c r="P92" s="10" t="s">
        <v>2</v>
      </c>
      <c r="Q92" s="5">
        <v>0</v>
      </c>
      <c r="R92" s="43">
        <f t="shared" si="24"/>
        <v>0</v>
      </c>
      <c r="S92" s="70"/>
      <c r="T92" s="9" t="s">
        <v>32</v>
      </c>
      <c r="U92" s="16">
        <f>U93+Parameters!$G$13</f>
        <v>3.3199999999999985</v>
      </c>
      <c r="V92" s="10" t="s">
        <v>2</v>
      </c>
      <c r="W92" s="5">
        <v>0</v>
      </c>
      <c r="X92" s="43">
        <f t="shared" si="25"/>
        <v>0</v>
      </c>
    </row>
    <row r="93" spans="1:24" ht="18">
      <c r="A93" s="70"/>
      <c r="B93" s="34" t="s">
        <v>31</v>
      </c>
      <c r="C93" s="31">
        <f>C94+Parameters!$C$8</f>
        <v>4.41</v>
      </c>
      <c r="D93" s="32" t="s">
        <v>2</v>
      </c>
      <c r="E93" s="33">
        <v>0</v>
      </c>
      <c r="F93" s="43">
        <f t="shared" si="22"/>
        <v>0</v>
      </c>
      <c r="G93" s="70"/>
      <c r="H93" s="34" t="s">
        <v>31</v>
      </c>
      <c r="I93" s="31">
        <f>I94+Parameters!$G$8</f>
        <v>2.8000000000000007</v>
      </c>
      <c r="J93" s="32" t="s">
        <v>2</v>
      </c>
      <c r="K93" s="33">
        <v>0</v>
      </c>
      <c r="L93" s="43">
        <f t="shared" si="23"/>
        <v>0</v>
      </c>
      <c r="M93" s="70"/>
      <c r="N93" s="34" t="s">
        <v>31</v>
      </c>
      <c r="O93" s="31">
        <f>O94+Parameters!$C$13</f>
        <v>4.820000000000001</v>
      </c>
      <c r="P93" s="32" t="s">
        <v>2</v>
      </c>
      <c r="Q93" s="33">
        <v>0</v>
      </c>
      <c r="R93" s="43">
        <f t="shared" si="24"/>
        <v>0</v>
      </c>
      <c r="S93" s="70"/>
      <c r="T93" s="34" t="s">
        <v>31</v>
      </c>
      <c r="U93" s="31">
        <f>U94+Parameters!$G$13</f>
        <v>3.2099999999999986</v>
      </c>
      <c r="V93" s="32" t="s">
        <v>2</v>
      </c>
      <c r="W93" s="33">
        <v>0</v>
      </c>
      <c r="X93" s="43">
        <f t="shared" si="25"/>
        <v>0</v>
      </c>
    </row>
    <row r="94" spans="1:24" ht="18">
      <c r="A94" s="8">
        <f>Parameters!C6</f>
        <v>600000</v>
      </c>
      <c r="B94" s="34" t="s">
        <v>30</v>
      </c>
      <c r="C94" s="31">
        <f>C95+Parameters!$C$8</f>
        <v>4.3</v>
      </c>
      <c r="D94" s="32" t="s">
        <v>2</v>
      </c>
      <c r="E94" s="33">
        <v>0</v>
      </c>
      <c r="F94" s="43">
        <f t="shared" si="22"/>
        <v>0</v>
      </c>
      <c r="G94" s="11">
        <f>Parameters!G6</f>
        <v>450000</v>
      </c>
      <c r="H94" s="34" t="s">
        <v>30</v>
      </c>
      <c r="I94" s="31">
        <f>I95+Parameters!$G$8</f>
        <v>2.7000000000000006</v>
      </c>
      <c r="J94" s="32" t="s">
        <v>2</v>
      </c>
      <c r="K94" s="33">
        <v>0</v>
      </c>
      <c r="L94" s="43">
        <f t="shared" si="23"/>
        <v>0</v>
      </c>
      <c r="M94" s="11">
        <f>Parameters!C11</f>
        <v>800000</v>
      </c>
      <c r="N94" s="34" t="s">
        <v>30</v>
      </c>
      <c r="O94" s="31">
        <f>O95+Parameters!$C$13</f>
        <v>4.700000000000001</v>
      </c>
      <c r="P94" s="32" t="s">
        <v>2</v>
      </c>
      <c r="Q94" s="33">
        <v>0</v>
      </c>
      <c r="R94" s="43">
        <f t="shared" si="24"/>
        <v>0</v>
      </c>
      <c r="S94" s="11">
        <f>Parameters!G11</f>
        <v>550000</v>
      </c>
      <c r="T94" s="34" t="s">
        <v>30</v>
      </c>
      <c r="U94" s="31">
        <f>U95+Parameters!$G$13</f>
        <v>3.0999999999999988</v>
      </c>
      <c r="V94" s="32" t="s">
        <v>2</v>
      </c>
      <c r="W94" s="33">
        <v>0</v>
      </c>
      <c r="X94" s="43">
        <f t="shared" si="25"/>
        <v>0</v>
      </c>
    </row>
    <row r="95" spans="1:24" ht="18">
      <c r="A95" s="35"/>
      <c r="B95" s="34" t="s">
        <v>7</v>
      </c>
      <c r="C95" s="31">
        <f>C96+Parameters!$C$8</f>
        <v>4.1899999999999995</v>
      </c>
      <c r="D95" s="32" t="s">
        <v>2</v>
      </c>
      <c r="E95" s="33">
        <v>0</v>
      </c>
      <c r="F95" s="43">
        <f t="shared" si="22"/>
        <v>0</v>
      </c>
      <c r="G95" s="36"/>
      <c r="H95" s="34" t="s">
        <v>7</v>
      </c>
      <c r="I95" s="31">
        <f>I96+Parameters!$G$8</f>
        <v>2.6000000000000005</v>
      </c>
      <c r="J95" s="32" t="s">
        <v>2</v>
      </c>
      <c r="K95" s="33">
        <v>0</v>
      </c>
      <c r="L95" s="43">
        <f t="shared" si="23"/>
        <v>0</v>
      </c>
      <c r="M95"/>
      <c r="N95" s="34" t="s">
        <v>7</v>
      </c>
      <c r="O95" s="31">
        <f>O96+Parameters!$C$13</f>
        <v>4.580000000000001</v>
      </c>
      <c r="P95" s="32" t="s">
        <v>2</v>
      </c>
      <c r="Q95" s="33">
        <v>0</v>
      </c>
      <c r="R95" s="43">
        <f t="shared" si="24"/>
        <v>0</v>
      </c>
      <c r="S95"/>
      <c r="T95" s="34" t="s">
        <v>7</v>
      </c>
      <c r="U95" s="31">
        <f>U96+Parameters!$G$13</f>
        <v>2.989999999999999</v>
      </c>
      <c r="V95" s="32" t="s">
        <v>2</v>
      </c>
      <c r="W95" s="33">
        <v>0</v>
      </c>
      <c r="X95" s="43">
        <f t="shared" si="25"/>
        <v>0</v>
      </c>
    </row>
    <row r="96" spans="1:24" ht="18">
      <c r="A96" s="35"/>
      <c r="B96" s="34" t="s">
        <v>8</v>
      </c>
      <c r="C96" s="31">
        <f>C97+Parameters!$C$8</f>
        <v>4.079999999999999</v>
      </c>
      <c r="D96" s="32" t="s">
        <v>2</v>
      </c>
      <c r="E96" s="33">
        <v>0</v>
      </c>
      <c r="F96" s="43">
        <f t="shared" si="22"/>
        <v>0</v>
      </c>
      <c r="G96" s="36"/>
      <c r="H96" s="34" t="s">
        <v>8</v>
      </c>
      <c r="I96" s="31">
        <f>I97+Parameters!$G$8</f>
        <v>2.5000000000000004</v>
      </c>
      <c r="J96" s="32" t="s">
        <v>2</v>
      </c>
      <c r="K96" s="33">
        <v>0</v>
      </c>
      <c r="L96" s="43">
        <f t="shared" si="23"/>
        <v>0</v>
      </c>
      <c r="M96"/>
      <c r="N96" s="34" t="s">
        <v>8</v>
      </c>
      <c r="O96" s="31">
        <f>O97+Parameters!$C$13</f>
        <v>4.460000000000001</v>
      </c>
      <c r="P96" s="32" t="s">
        <v>2</v>
      </c>
      <c r="Q96" s="33">
        <v>0</v>
      </c>
      <c r="R96" s="43">
        <f t="shared" si="24"/>
        <v>0</v>
      </c>
      <c r="S96"/>
      <c r="T96" s="34" t="s">
        <v>8</v>
      </c>
      <c r="U96" s="31">
        <f>U97+Parameters!$G$13</f>
        <v>2.879999999999999</v>
      </c>
      <c r="V96" s="32" t="s">
        <v>2</v>
      </c>
      <c r="W96" s="33">
        <v>0</v>
      </c>
      <c r="X96" s="43">
        <f t="shared" si="25"/>
        <v>0</v>
      </c>
    </row>
    <row r="97" spans="1:24" ht="18">
      <c r="A97" s="35"/>
      <c r="B97" s="34" t="s">
        <v>25</v>
      </c>
      <c r="C97" s="31">
        <f>C98+Parameters!$C$8</f>
        <v>3.9699999999999993</v>
      </c>
      <c r="D97" s="32" t="s">
        <v>2</v>
      </c>
      <c r="E97" s="33">
        <v>0</v>
      </c>
      <c r="F97" s="43">
        <f t="shared" si="22"/>
        <v>0</v>
      </c>
      <c r="G97" s="36"/>
      <c r="H97" s="34" t="s">
        <v>25</v>
      </c>
      <c r="I97" s="31">
        <f>I98+Parameters!$G$8</f>
        <v>2.4000000000000004</v>
      </c>
      <c r="J97" s="32" t="s">
        <v>2</v>
      </c>
      <c r="K97" s="33">
        <v>0</v>
      </c>
      <c r="L97" s="43">
        <f t="shared" si="23"/>
        <v>0</v>
      </c>
      <c r="M97"/>
      <c r="N97" s="34" t="s">
        <v>25</v>
      </c>
      <c r="O97" s="31">
        <f>O98+Parameters!$C$13</f>
        <v>4.340000000000001</v>
      </c>
      <c r="P97" s="32" t="s">
        <v>2</v>
      </c>
      <c r="Q97" s="33">
        <v>0</v>
      </c>
      <c r="R97" s="43">
        <f t="shared" si="24"/>
        <v>0</v>
      </c>
      <c r="S97"/>
      <c r="T97" s="34" t="s">
        <v>25</v>
      </c>
      <c r="U97" s="31">
        <f>U98+Parameters!$G$13</f>
        <v>2.769999999999999</v>
      </c>
      <c r="V97" s="32" t="s">
        <v>2</v>
      </c>
      <c r="W97" s="33">
        <v>0</v>
      </c>
      <c r="X97" s="43">
        <f t="shared" si="25"/>
        <v>0</v>
      </c>
    </row>
    <row r="98" spans="1:24" ht="18">
      <c r="A98" s="35"/>
      <c r="B98" s="34" t="s">
        <v>9</v>
      </c>
      <c r="C98" s="31">
        <f>C99+Parameters!$C$8</f>
        <v>3.8599999999999994</v>
      </c>
      <c r="D98" s="32" t="s">
        <v>2</v>
      </c>
      <c r="E98" s="33">
        <v>0</v>
      </c>
      <c r="F98" s="43">
        <f t="shared" si="22"/>
        <v>0</v>
      </c>
      <c r="G98" s="36"/>
      <c r="H98" s="34" t="s">
        <v>9</v>
      </c>
      <c r="I98" s="31">
        <f>I99+Parameters!$G$8</f>
        <v>2.3000000000000003</v>
      </c>
      <c r="J98" s="32" t="s">
        <v>2</v>
      </c>
      <c r="K98" s="33">
        <v>0</v>
      </c>
      <c r="L98" s="43">
        <f t="shared" si="23"/>
        <v>0</v>
      </c>
      <c r="M98"/>
      <c r="N98" s="34" t="s">
        <v>9</v>
      </c>
      <c r="O98" s="31">
        <f>O99+Parameters!$C$13</f>
        <v>4.220000000000001</v>
      </c>
      <c r="P98" s="32" t="s">
        <v>2</v>
      </c>
      <c r="Q98" s="33">
        <v>0</v>
      </c>
      <c r="R98" s="43">
        <f t="shared" si="24"/>
        <v>0</v>
      </c>
      <c r="S98"/>
      <c r="T98" s="34" t="s">
        <v>9</v>
      </c>
      <c r="U98" s="31">
        <f>U99+Parameters!$G$13</f>
        <v>2.6599999999999993</v>
      </c>
      <c r="V98" s="32" t="s">
        <v>2</v>
      </c>
      <c r="W98" s="33">
        <v>0</v>
      </c>
      <c r="X98" s="43">
        <f t="shared" si="25"/>
        <v>0</v>
      </c>
    </row>
    <row r="99" spans="1:24" ht="18">
      <c r="A99" s="35"/>
      <c r="B99" s="34" t="s">
        <v>10</v>
      </c>
      <c r="C99" s="31">
        <f>C100+Parameters!$C$8</f>
        <v>3.7499999999999996</v>
      </c>
      <c r="D99" s="32" t="s">
        <v>2</v>
      </c>
      <c r="E99" s="33">
        <v>0</v>
      </c>
      <c r="F99" s="43">
        <f t="shared" si="22"/>
        <v>0</v>
      </c>
      <c r="G99" s="36"/>
      <c r="H99" s="34" t="s">
        <v>10</v>
      </c>
      <c r="I99" s="31">
        <f>I100+Parameters!$G$8</f>
        <v>2.2</v>
      </c>
      <c r="J99" s="32" t="s">
        <v>2</v>
      </c>
      <c r="K99" s="33">
        <v>0</v>
      </c>
      <c r="L99" s="43">
        <f t="shared" si="23"/>
        <v>0</v>
      </c>
      <c r="M99"/>
      <c r="N99" s="34" t="s">
        <v>10</v>
      </c>
      <c r="O99" s="31">
        <f>O100+Parameters!$C$13</f>
        <v>4.1000000000000005</v>
      </c>
      <c r="P99" s="32" t="s">
        <v>2</v>
      </c>
      <c r="Q99" s="33">
        <v>0</v>
      </c>
      <c r="R99" s="43">
        <f t="shared" si="24"/>
        <v>0</v>
      </c>
      <c r="S99"/>
      <c r="T99" s="34" t="s">
        <v>10</v>
      </c>
      <c r="U99" s="31">
        <f>U100+Parameters!$G$13</f>
        <v>2.5499999999999994</v>
      </c>
      <c r="V99" s="32" t="s">
        <v>2</v>
      </c>
      <c r="W99" s="33">
        <v>0</v>
      </c>
      <c r="X99" s="43">
        <f t="shared" si="25"/>
        <v>0</v>
      </c>
    </row>
    <row r="100" spans="2:24" ht="18">
      <c r="B100" s="34" t="s">
        <v>11</v>
      </c>
      <c r="C100" s="31">
        <f>C101+Parameters!$C$8</f>
        <v>3.6399999999999997</v>
      </c>
      <c r="D100" s="32" t="s">
        <v>2</v>
      </c>
      <c r="E100" s="33">
        <v>0</v>
      </c>
      <c r="F100" s="43">
        <f t="shared" si="22"/>
        <v>0</v>
      </c>
      <c r="G100"/>
      <c r="H100" s="34" t="s">
        <v>11</v>
      </c>
      <c r="I100" s="31">
        <f>I101+Parameters!$G$8</f>
        <v>2.1</v>
      </c>
      <c r="J100" s="32" t="s">
        <v>2</v>
      </c>
      <c r="K100" s="33">
        <v>0</v>
      </c>
      <c r="L100" s="43">
        <f t="shared" si="23"/>
        <v>0</v>
      </c>
      <c r="M100"/>
      <c r="N100" s="34" t="s">
        <v>11</v>
      </c>
      <c r="O100" s="31">
        <f>O101+Parameters!$C$13</f>
        <v>3.9800000000000004</v>
      </c>
      <c r="P100" s="32" t="s">
        <v>2</v>
      </c>
      <c r="Q100" s="33">
        <v>0</v>
      </c>
      <c r="R100" s="43">
        <f t="shared" si="24"/>
        <v>0</v>
      </c>
      <c r="S100"/>
      <c r="T100" s="34" t="s">
        <v>11</v>
      </c>
      <c r="U100" s="31">
        <f>U101+Parameters!$G$13</f>
        <v>2.4399999999999995</v>
      </c>
      <c r="V100" s="32" t="s">
        <v>2</v>
      </c>
      <c r="W100" s="33">
        <v>0</v>
      </c>
      <c r="X100" s="43">
        <f t="shared" si="25"/>
        <v>0</v>
      </c>
    </row>
    <row r="101" spans="2:24" ht="18">
      <c r="B101" s="34" t="s">
        <v>12</v>
      </c>
      <c r="C101" s="31">
        <f>C102+Parameters!$C$8</f>
        <v>3.53</v>
      </c>
      <c r="D101" s="32" t="s">
        <v>2</v>
      </c>
      <c r="E101" s="33">
        <v>0</v>
      </c>
      <c r="F101" s="43">
        <f t="shared" si="22"/>
        <v>0</v>
      </c>
      <c r="G101"/>
      <c r="H101" s="34" t="s">
        <v>12</v>
      </c>
      <c r="I101" s="31">
        <f>I102+Parameters!$G$8</f>
        <v>2</v>
      </c>
      <c r="J101" s="32" t="s">
        <v>2</v>
      </c>
      <c r="K101" s="33">
        <v>0</v>
      </c>
      <c r="L101" s="43">
        <f t="shared" si="23"/>
        <v>0</v>
      </c>
      <c r="M101"/>
      <c r="N101" s="34" t="s">
        <v>12</v>
      </c>
      <c r="O101" s="31">
        <f>O102+Parameters!$C$13</f>
        <v>3.8600000000000003</v>
      </c>
      <c r="P101" s="32" t="s">
        <v>2</v>
      </c>
      <c r="Q101" s="33">
        <v>0</v>
      </c>
      <c r="R101" s="43">
        <f t="shared" si="24"/>
        <v>0</v>
      </c>
      <c r="S101"/>
      <c r="T101" s="34" t="s">
        <v>12</v>
      </c>
      <c r="U101" s="31">
        <f>U102+Parameters!$G$13</f>
        <v>2.3299999999999996</v>
      </c>
      <c r="V101" s="32" t="s">
        <v>2</v>
      </c>
      <c r="W101" s="33">
        <v>0</v>
      </c>
      <c r="X101" s="43">
        <f t="shared" si="25"/>
        <v>0</v>
      </c>
    </row>
    <row r="102" spans="2:24" ht="18">
      <c r="B102" s="34" t="s">
        <v>13</v>
      </c>
      <c r="C102" s="31">
        <f>C103+Parameters!$C$8</f>
        <v>3.42</v>
      </c>
      <c r="D102" s="32" t="s">
        <v>2</v>
      </c>
      <c r="E102" s="33">
        <v>0</v>
      </c>
      <c r="F102" s="43">
        <f t="shared" si="22"/>
        <v>0</v>
      </c>
      <c r="G102"/>
      <c r="H102" s="34" t="s">
        <v>13</v>
      </c>
      <c r="I102" s="31">
        <f>I103+Parameters!$G$8</f>
        <v>1.9000000000000001</v>
      </c>
      <c r="J102" s="32" t="s">
        <v>2</v>
      </c>
      <c r="K102" s="33">
        <v>0</v>
      </c>
      <c r="L102" s="43">
        <f t="shared" si="23"/>
        <v>0</v>
      </c>
      <c r="M102"/>
      <c r="N102" s="34" t="s">
        <v>13</v>
      </c>
      <c r="O102" s="31">
        <f>O103+Parameters!$C$13</f>
        <v>3.74</v>
      </c>
      <c r="P102" s="32" t="s">
        <v>2</v>
      </c>
      <c r="Q102" s="33">
        <v>0</v>
      </c>
      <c r="R102" s="43">
        <f t="shared" si="24"/>
        <v>0</v>
      </c>
      <c r="S102"/>
      <c r="T102" s="34" t="s">
        <v>13</v>
      </c>
      <c r="U102" s="31">
        <f>U103+Parameters!$G$13</f>
        <v>2.2199999999999998</v>
      </c>
      <c r="V102" s="32" t="s">
        <v>2</v>
      </c>
      <c r="W102" s="33">
        <v>0</v>
      </c>
      <c r="X102" s="43">
        <f t="shared" si="25"/>
        <v>0</v>
      </c>
    </row>
    <row r="103" spans="2:24" ht="18">
      <c r="B103" s="34" t="s">
        <v>14</v>
      </c>
      <c r="C103" s="31">
        <f>C104+Parameters!$C$8</f>
        <v>3.31</v>
      </c>
      <c r="D103" s="32" t="s">
        <v>2</v>
      </c>
      <c r="E103" s="33">
        <v>0</v>
      </c>
      <c r="F103" s="43">
        <f>IF(E103&lt;=E104,0,1)</f>
        <v>0</v>
      </c>
      <c r="G103"/>
      <c r="H103" s="34" t="s">
        <v>14</v>
      </c>
      <c r="I103" s="31">
        <f>I104+Parameters!$G$8</f>
        <v>1.8</v>
      </c>
      <c r="J103" s="32" t="s">
        <v>2</v>
      </c>
      <c r="K103" s="33">
        <v>0</v>
      </c>
      <c r="L103" s="43">
        <f>IF(K103&lt;=K104,0,1)</f>
        <v>0</v>
      </c>
      <c r="M103"/>
      <c r="N103" s="34" t="s">
        <v>14</v>
      </c>
      <c r="O103" s="31">
        <f>O104+Parameters!$C$13</f>
        <v>3.62</v>
      </c>
      <c r="P103" s="32" t="s">
        <v>2</v>
      </c>
      <c r="Q103" s="33">
        <v>0</v>
      </c>
      <c r="R103" s="43">
        <f>IF(Q103&lt;=Q104,0,1)</f>
        <v>0</v>
      </c>
      <c r="S103"/>
      <c r="T103" s="34" t="s">
        <v>14</v>
      </c>
      <c r="U103" s="31">
        <f>U104+Parameters!$G$13</f>
        <v>2.11</v>
      </c>
      <c r="V103" s="32" t="s">
        <v>2</v>
      </c>
      <c r="W103" s="33">
        <v>0</v>
      </c>
      <c r="X103" s="43">
        <f>IF(W103&lt;=W104,0,1)</f>
        <v>0</v>
      </c>
    </row>
    <row r="104" spans="2:24" ht="18">
      <c r="B104" s="34" t="s">
        <v>15</v>
      </c>
      <c r="C104" s="31">
        <f>Parameters!C7</f>
        <v>3.2</v>
      </c>
      <c r="D104" s="32" t="s">
        <v>2</v>
      </c>
      <c r="E104" s="33">
        <v>0</v>
      </c>
      <c r="F104" s="43">
        <v>0</v>
      </c>
      <c r="G104"/>
      <c r="H104" s="34" t="s">
        <v>15</v>
      </c>
      <c r="I104" s="31">
        <f>Parameters!G7</f>
        <v>1.7</v>
      </c>
      <c r="J104" s="32" t="s">
        <v>2</v>
      </c>
      <c r="K104" s="33">
        <v>0</v>
      </c>
      <c r="L104" s="43">
        <v>0</v>
      </c>
      <c r="M104"/>
      <c r="N104" s="34" t="s">
        <v>15</v>
      </c>
      <c r="O104" s="31">
        <f>Parameters!C12</f>
        <v>3.5</v>
      </c>
      <c r="P104" s="32" t="s">
        <v>2</v>
      </c>
      <c r="Q104" s="33">
        <v>0</v>
      </c>
      <c r="R104" s="43">
        <v>0</v>
      </c>
      <c r="S104"/>
      <c r="T104" s="34" t="s">
        <v>15</v>
      </c>
      <c r="U104" s="31">
        <f>Parameters!G12</f>
        <v>2</v>
      </c>
      <c r="V104" s="32" t="s">
        <v>2</v>
      </c>
      <c r="W104" s="33">
        <v>0</v>
      </c>
      <c r="X104" s="43">
        <v>0</v>
      </c>
    </row>
    <row r="105" spans="1:17" ht="15">
      <c r="A105" s="4"/>
      <c r="N105" s="37"/>
      <c r="O105" s="38"/>
      <c r="P105" s="37"/>
      <c r="Q105" s="21"/>
    </row>
    <row r="106" spans="13:17" ht="15">
      <c r="M106"/>
      <c r="N106" s="2"/>
      <c r="O106" s="2"/>
      <c r="P106" s="2"/>
      <c r="Q106" s="1"/>
    </row>
    <row r="121" spans="1:5" ht="15">
      <c r="A121" s="12"/>
      <c r="B121" s="37"/>
      <c r="C121" s="38"/>
      <c r="D121" s="37"/>
      <c r="E121" s="21"/>
    </row>
    <row r="122" spans="1:5" ht="15">
      <c r="A122" s="12"/>
      <c r="B122" s="37"/>
      <c r="C122" s="38"/>
      <c r="D122" s="37"/>
      <c r="E122" s="21"/>
    </row>
    <row r="123" spans="1:5" ht="15">
      <c r="A123" s="12"/>
      <c r="B123" s="37"/>
      <c r="C123" s="38"/>
      <c r="D123" s="37"/>
      <c r="E123" s="21"/>
    </row>
  </sheetData>
  <sheetProtection/>
  <mergeCells count="40">
    <mergeCell ref="B87:E87"/>
    <mergeCell ref="H87:K87"/>
    <mergeCell ref="N87:Q87"/>
    <mergeCell ref="T87:W87"/>
    <mergeCell ref="A91:A93"/>
    <mergeCell ref="G91:G93"/>
    <mergeCell ref="M91:M93"/>
    <mergeCell ref="S91:S93"/>
    <mergeCell ref="B66:E66"/>
    <mergeCell ref="H66:K66"/>
    <mergeCell ref="N66:Q66"/>
    <mergeCell ref="T66:W66"/>
    <mergeCell ref="A70:A72"/>
    <mergeCell ref="G70:G72"/>
    <mergeCell ref="M70:M72"/>
    <mergeCell ref="S70:S72"/>
    <mergeCell ref="B45:E45"/>
    <mergeCell ref="H45:K45"/>
    <mergeCell ref="N45:Q45"/>
    <mergeCell ref="T45:W45"/>
    <mergeCell ref="A49:A51"/>
    <mergeCell ref="G49:G51"/>
    <mergeCell ref="M49:M51"/>
    <mergeCell ref="S49:S51"/>
    <mergeCell ref="B24:E24"/>
    <mergeCell ref="H24:K24"/>
    <mergeCell ref="N24:Q24"/>
    <mergeCell ref="T24:W24"/>
    <mergeCell ref="A28:A30"/>
    <mergeCell ref="G28:G30"/>
    <mergeCell ref="M28:M30"/>
    <mergeCell ref="S28:S30"/>
    <mergeCell ref="B3:E3"/>
    <mergeCell ref="H3:K3"/>
    <mergeCell ref="N3:Q3"/>
    <mergeCell ref="T3:W3"/>
    <mergeCell ref="A7:A9"/>
    <mergeCell ref="G7:G9"/>
    <mergeCell ref="M7:M9"/>
    <mergeCell ref="S7:S9"/>
  </mergeCells>
  <conditionalFormatting sqref="F6:F20">
    <cfRule type="cellIs" priority="20" dxfId="0" operator="between" stopIfTrue="1">
      <formula>1</formula>
      <formula>2</formula>
    </cfRule>
  </conditionalFormatting>
  <conditionalFormatting sqref="L6:L20">
    <cfRule type="cellIs" priority="19" dxfId="0" operator="between" stopIfTrue="1">
      <formula>1</formula>
      <formula>2</formula>
    </cfRule>
  </conditionalFormatting>
  <conditionalFormatting sqref="R6:R20">
    <cfRule type="cellIs" priority="18" dxfId="0" operator="between" stopIfTrue="1">
      <formula>1</formula>
      <formula>2</formula>
    </cfRule>
  </conditionalFormatting>
  <conditionalFormatting sqref="X6:X20">
    <cfRule type="cellIs" priority="17" dxfId="0" operator="between" stopIfTrue="1">
      <formula>1</formula>
      <formula>2</formula>
    </cfRule>
  </conditionalFormatting>
  <conditionalFormatting sqref="F27:F41">
    <cfRule type="cellIs" priority="16" dxfId="0" operator="between" stopIfTrue="1">
      <formula>1</formula>
      <formula>2</formula>
    </cfRule>
  </conditionalFormatting>
  <conditionalFormatting sqref="L27:L41">
    <cfRule type="cellIs" priority="15" dxfId="0" operator="between" stopIfTrue="1">
      <formula>1</formula>
      <formula>2</formula>
    </cfRule>
  </conditionalFormatting>
  <conditionalFormatting sqref="R27:R41">
    <cfRule type="cellIs" priority="14" dxfId="0" operator="between" stopIfTrue="1">
      <formula>1</formula>
      <formula>2</formula>
    </cfRule>
  </conditionalFormatting>
  <conditionalFormatting sqref="X27:X41">
    <cfRule type="cellIs" priority="13" dxfId="0" operator="between" stopIfTrue="1">
      <formula>1</formula>
      <formula>2</formula>
    </cfRule>
  </conditionalFormatting>
  <conditionalFormatting sqref="F48:F62">
    <cfRule type="cellIs" priority="12" dxfId="0" operator="between" stopIfTrue="1">
      <formula>1</formula>
      <formula>2</formula>
    </cfRule>
  </conditionalFormatting>
  <conditionalFormatting sqref="L48:L62">
    <cfRule type="cellIs" priority="11" dxfId="0" operator="between" stopIfTrue="1">
      <formula>1</formula>
      <formula>2</formula>
    </cfRule>
  </conditionalFormatting>
  <conditionalFormatting sqref="R48:R62">
    <cfRule type="cellIs" priority="10" dxfId="0" operator="between" stopIfTrue="1">
      <formula>1</formula>
      <formula>2</formula>
    </cfRule>
  </conditionalFormatting>
  <conditionalFormatting sqref="X48:X62">
    <cfRule type="cellIs" priority="9" dxfId="0" operator="between" stopIfTrue="1">
      <formula>1</formula>
      <formula>2</formula>
    </cfRule>
  </conditionalFormatting>
  <conditionalFormatting sqref="F69:F83">
    <cfRule type="cellIs" priority="8" dxfId="0" operator="between" stopIfTrue="1">
      <formula>1</formula>
      <formula>2</formula>
    </cfRule>
  </conditionalFormatting>
  <conditionalFormatting sqref="L69:L83">
    <cfRule type="cellIs" priority="7" dxfId="0" operator="between" stopIfTrue="1">
      <formula>1</formula>
      <formula>2</formula>
    </cfRule>
  </conditionalFormatting>
  <conditionalFormatting sqref="R69:R83">
    <cfRule type="cellIs" priority="6" dxfId="0" operator="between" stopIfTrue="1">
      <formula>1</formula>
      <formula>2</formula>
    </cfRule>
  </conditionalFormatting>
  <conditionalFormatting sqref="X69:X83">
    <cfRule type="cellIs" priority="5" dxfId="0" operator="between" stopIfTrue="1">
      <formula>1</formula>
      <formula>2</formula>
    </cfRule>
  </conditionalFormatting>
  <conditionalFormatting sqref="F90:F104">
    <cfRule type="cellIs" priority="4" dxfId="0" operator="between" stopIfTrue="1">
      <formula>1</formula>
      <formula>2</formula>
    </cfRule>
  </conditionalFormatting>
  <conditionalFormatting sqref="L90:L104">
    <cfRule type="cellIs" priority="3" dxfId="0" operator="between" stopIfTrue="1">
      <formula>1</formula>
      <formula>2</formula>
    </cfRule>
  </conditionalFormatting>
  <conditionalFormatting sqref="R90:R104">
    <cfRule type="cellIs" priority="2" dxfId="0" operator="between" stopIfTrue="1">
      <formula>1</formula>
      <formula>2</formula>
    </cfRule>
  </conditionalFormatting>
  <conditionalFormatting sqref="X90:X104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3.00390625" style="0" customWidth="1"/>
    <col min="2" max="2" width="3.140625" style="2" bestFit="1" customWidth="1"/>
    <col min="3" max="3" width="5.7109375" style="2" customWidth="1"/>
    <col min="4" max="4" width="2.7109375" style="2" customWidth="1"/>
    <col min="5" max="5" width="13.7109375" style="0" customWidth="1"/>
    <col min="6" max="7" width="11.7109375" style="12" customWidth="1"/>
    <col min="8" max="8" width="3.140625" style="12" customWidth="1"/>
    <col min="9" max="9" width="7.140625" style="12" customWidth="1"/>
    <col min="10" max="10" width="2.7109375" style="12" customWidth="1"/>
    <col min="11" max="11" width="12.57421875" style="12" bestFit="1" customWidth="1"/>
    <col min="12" max="13" width="11.7109375" style="12" customWidth="1"/>
    <col min="14" max="14" width="3.7109375" style="12" customWidth="1"/>
    <col min="15" max="15" width="7.8515625" style="12" customWidth="1"/>
    <col min="16" max="16" width="2.140625" style="12" customWidth="1"/>
    <col min="17" max="17" width="12.57421875" style="12" bestFit="1" customWidth="1"/>
    <col min="18" max="19" width="11.7109375" style="12" customWidth="1"/>
    <col min="20" max="20" width="4.28125" style="12" customWidth="1"/>
    <col min="21" max="21" width="6.7109375" style="12" customWidth="1"/>
    <col min="22" max="22" width="3.28125" style="12" customWidth="1"/>
    <col min="23" max="23" width="12.57421875" style="12" bestFit="1" customWidth="1"/>
    <col min="24" max="24" width="11.7109375" style="12" customWidth="1"/>
    <col min="25" max="25" width="10.7109375" style="0" customWidth="1"/>
    <col min="26" max="26" width="5.28125" style="2" customWidth="1"/>
    <col min="27" max="27" width="11.00390625" style="2" customWidth="1"/>
    <col min="28" max="28" width="9.8515625" style="2" bestFit="1" customWidth="1"/>
    <col min="29" max="29" width="11.28125" style="0" customWidth="1"/>
    <col min="30" max="30" width="10.140625" style="0" customWidth="1"/>
    <col min="31" max="31" width="10.421875" style="0" customWidth="1"/>
    <col min="32" max="34" width="11.7109375" style="2" customWidth="1"/>
    <col min="35" max="35" width="11.7109375" style="0" customWidth="1"/>
    <col min="36" max="36" width="11.7109375" style="12" customWidth="1"/>
    <col min="37" max="37" width="11.7109375" style="0" customWidth="1"/>
    <col min="38" max="40" width="11.7109375" style="2" customWidth="1"/>
    <col min="41" max="41" width="13.7109375" style="0" customWidth="1"/>
  </cols>
  <sheetData>
    <row r="1" spans="1:24" ht="18.75">
      <c r="A1" s="41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6" ht="15.75">
      <c r="A2" s="6" t="s">
        <v>18</v>
      </c>
      <c r="F2" s="39"/>
    </row>
    <row r="3" spans="2:36" ht="15.75">
      <c r="B3" s="69" t="s">
        <v>4</v>
      </c>
      <c r="C3" s="69"/>
      <c r="D3" s="69"/>
      <c r="E3" s="69"/>
      <c r="F3" s="20"/>
      <c r="G3" s="4"/>
      <c r="H3" s="69" t="s">
        <v>20</v>
      </c>
      <c r="I3" s="69"/>
      <c r="J3" s="69"/>
      <c r="K3" s="69"/>
      <c r="L3" s="20"/>
      <c r="N3" s="69" t="str">
        <f>B3</f>
        <v>Bundled capacity A-B</v>
      </c>
      <c r="O3" s="69"/>
      <c r="P3" s="69"/>
      <c r="Q3" s="69"/>
      <c r="R3" s="20"/>
      <c r="T3" s="69" t="str">
        <f>H3</f>
        <v>Bundled capacity B-C</v>
      </c>
      <c r="U3" s="69"/>
      <c r="V3" s="69"/>
      <c r="W3" s="69"/>
      <c r="X3" s="20"/>
      <c r="Y3" s="6" t="str">
        <f>A2</f>
        <v>Shipper 4</v>
      </c>
      <c r="AJ3" s="20"/>
    </row>
    <row r="4" spans="7:23" ht="15">
      <c r="G4"/>
      <c r="H4" s="2"/>
      <c r="I4" s="2"/>
      <c r="J4" s="2"/>
      <c r="K4"/>
      <c r="N4" s="37"/>
      <c r="O4" s="38"/>
      <c r="P4" s="37"/>
      <c r="Q4" s="21"/>
      <c r="S4"/>
      <c r="T4" s="2"/>
      <c r="U4" s="2"/>
      <c r="V4" s="2"/>
      <c r="W4" s="1"/>
    </row>
    <row r="5" spans="5:32" ht="45">
      <c r="E5" s="24" t="s">
        <v>48</v>
      </c>
      <c r="F5" s="42" t="s">
        <v>49</v>
      </c>
      <c r="G5"/>
      <c r="H5" s="2"/>
      <c r="I5" s="2"/>
      <c r="J5" s="2"/>
      <c r="K5" s="24" t="s">
        <v>48</v>
      </c>
      <c r="L5" s="42" t="s">
        <v>49</v>
      </c>
      <c r="N5" s="37"/>
      <c r="O5" s="38"/>
      <c r="P5" s="37"/>
      <c r="Q5" s="24" t="s">
        <v>48</v>
      </c>
      <c r="R5" s="42" t="s">
        <v>49</v>
      </c>
      <c r="S5"/>
      <c r="T5" s="2"/>
      <c r="U5" s="2"/>
      <c r="V5" s="2"/>
      <c r="W5" s="24" t="s">
        <v>48</v>
      </c>
      <c r="X5" s="42" t="s">
        <v>49</v>
      </c>
      <c r="Y5" s="55"/>
      <c r="Z5" s="56" t="s">
        <v>65</v>
      </c>
      <c r="AA5" s="57" t="s">
        <v>73</v>
      </c>
      <c r="AB5" s="57" t="s">
        <v>74</v>
      </c>
      <c r="AC5" s="57" t="s">
        <v>75</v>
      </c>
      <c r="AD5" s="57" t="s">
        <v>76</v>
      </c>
      <c r="AE5" s="58" t="s">
        <v>71</v>
      </c>
      <c r="AF5" s="58" t="s">
        <v>72</v>
      </c>
    </row>
    <row r="6" spans="1:36" ht="18">
      <c r="A6" s="22" t="s">
        <v>35</v>
      </c>
      <c r="B6" s="34" t="s">
        <v>34</v>
      </c>
      <c r="C6" s="31">
        <f>C7+Parameters!$C$8</f>
        <v>4.740000000000001</v>
      </c>
      <c r="D6" s="32" t="s">
        <v>2</v>
      </c>
      <c r="E6" s="33">
        <v>0</v>
      </c>
      <c r="F6" s="43">
        <f aca="true" t="shared" si="0" ref="F6:F18">IF(E6&lt;=E7,0,1)</f>
        <v>0</v>
      </c>
      <c r="G6" s="22" t="str">
        <f>A6</f>
        <v>Year 1</v>
      </c>
      <c r="H6" s="34" t="s">
        <v>34</v>
      </c>
      <c r="I6" s="31">
        <f>I7+Parameters!$G$8</f>
        <v>3.100000000000001</v>
      </c>
      <c r="J6" s="32" t="s">
        <v>2</v>
      </c>
      <c r="K6" s="33">
        <v>0</v>
      </c>
      <c r="L6" s="43">
        <f aca="true" t="shared" si="1" ref="L6:L18">IF(K6&lt;=K7,0,1)</f>
        <v>0</v>
      </c>
      <c r="M6" s="22" t="s">
        <v>36</v>
      </c>
      <c r="N6" s="34" t="s">
        <v>34</v>
      </c>
      <c r="O6" s="31">
        <f>O7+Parameters!$C$13</f>
        <v>5.1800000000000015</v>
      </c>
      <c r="P6" s="32" t="s">
        <v>2</v>
      </c>
      <c r="Q6" s="33">
        <v>0</v>
      </c>
      <c r="R6" s="43">
        <f aca="true" t="shared" si="2" ref="R6:R18">IF(Q6&lt;=Q7,0,1)</f>
        <v>0</v>
      </c>
      <c r="S6" s="15" t="str">
        <f>M6</f>
        <v>Year 2</v>
      </c>
      <c r="T6" s="34" t="s">
        <v>34</v>
      </c>
      <c r="U6" s="31">
        <f>U7+Parameters!$G$13</f>
        <v>3.5399999999999983</v>
      </c>
      <c r="V6" s="32" t="s">
        <v>2</v>
      </c>
      <c r="W6" s="33">
        <v>0</v>
      </c>
      <c r="X6" s="43">
        <f aca="true" t="shared" si="3" ref="X6:X18">IF(W6&lt;=W7,0,1)</f>
        <v>0</v>
      </c>
      <c r="Y6" s="54" t="s">
        <v>67</v>
      </c>
      <c r="Z6" s="45" t="s">
        <v>50</v>
      </c>
      <c r="AA6" s="59">
        <f>C6*E6</f>
        <v>0</v>
      </c>
      <c r="AB6" s="59">
        <f>I6*K6</f>
        <v>0</v>
      </c>
      <c r="AC6" s="59">
        <f>O6*Q6</f>
        <v>0</v>
      </c>
      <c r="AD6" s="59">
        <f>U6*W6</f>
        <v>0</v>
      </c>
      <c r="AE6" s="60">
        <f>SUM(AA6:AB6)</f>
        <v>0</v>
      </c>
      <c r="AF6" s="60">
        <f>SUM(AC6:AD6)</f>
        <v>0</v>
      </c>
      <c r="AJ6" s="19"/>
    </row>
    <row r="7" spans="1:36" ht="18" customHeight="1">
      <c r="A7" s="70" t="s">
        <v>5</v>
      </c>
      <c r="B7" s="34" t="s">
        <v>33</v>
      </c>
      <c r="C7" s="31">
        <f>C8+Parameters!$C$8</f>
        <v>4.630000000000001</v>
      </c>
      <c r="D7" s="32" t="s">
        <v>2</v>
      </c>
      <c r="E7" s="33">
        <v>0</v>
      </c>
      <c r="F7" s="43">
        <f t="shared" si="0"/>
        <v>0</v>
      </c>
      <c r="G7" s="71" t="s">
        <v>5</v>
      </c>
      <c r="H7" s="34" t="s">
        <v>33</v>
      </c>
      <c r="I7" s="31">
        <f>I8+Parameters!$G$8</f>
        <v>3.000000000000001</v>
      </c>
      <c r="J7" s="32" t="s">
        <v>2</v>
      </c>
      <c r="K7" s="33">
        <v>0</v>
      </c>
      <c r="L7" s="43">
        <f t="shared" si="1"/>
        <v>0</v>
      </c>
      <c r="M7" s="71" t="s">
        <v>5</v>
      </c>
      <c r="N7" s="34" t="s">
        <v>33</v>
      </c>
      <c r="O7" s="31">
        <f>O8+Parameters!$C$13</f>
        <v>5.060000000000001</v>
      </c>
      <c r="P7" s="32" t="s">
        <v>2</v>
      </c>
      <c r="Q7" s="33">
        <v>0</v>
      </c>
      <c r="R7" s="43">
        <f t="shared" si="2"/>
        <v>0</v>
      </c>
      <c r="S7" s="71" t="s">
        <v>5</v>
      </c>
      <c r="T7" s="34" t="s">
        <v>33</v>
      </c>
      <c r="U7" s="31">
        <f>U8+Parameters!$G$13</f>
        <v>3.4299999999999984</v>
      </c>
      <c r="V7" s="32" t="s">
        <v>2</v>
      </c>
      <c r="W7" s="33">
        <v>0</v>
      </c>
      <c r="X7" s="43">
        <f t="shared" si="3"/>
        <v>0</v>
      </c>
      <c r="Y7" s="52"/>
      <c r="Z7" s="45" t="s">
        <v>51</v>
      </c>
      <c r="AA7" s="59">
        <f aca="true" t="shared" si="4" ref="AA7:AA20">C7*E7</f>
        <v>0</v>
      </c>
      <c r="AB7" s="59">
        <f aca="true" t="shared" si="5" ref="AB7:AB20">I7*K7</f>
        <v>0</v>
      </c>
      <c r="AC7" s="59">
        <f aca="true" t="shared" si="6" ref="AC7:AC20">O7*Q7</f>
        <v>0</v>
      </c>
      <c r="AD7" s="59">
        <f aca="true" t="shared" si="7" ref="AD7:AD20">U7*W7</f>
        <v>0</v>
      </c>
      <c r="AE7" s="60">
        <f aca="true" t="shared" si="8" ref="AE7:AE20">SUM(AA7:AB7)</f>
        <v>0</v>
      </c>
      <c r="AF7" s="60">
        <f aca="true" t="shared" si="9" ref="AF7:AF20">SUM(AC7:AD7)</f>
        <v>0</v>
      </c>
      <c r="AJ7" s="21"/>
    </row>
    <row r="8" spans="1:36" ht="18" customHeight="1">
      <c r="A8" s="70"/>
      <c r="B8" s="34" t="s">
        <v>32</v>
      </c>
      <c r="C8" s="31">
        <f>C9+Parameters!$C$8</f>
        <v>4.5200000000000005</v>
      </c>
      <c r="D8" s="32" t="s">
        <v>2</v>
      </c>
      <c r="E8" s="33">
        <v>0</v>
      </c>
      <c r="F8" s="43">
        <f t="shared" si="0"/>
        <v>0</v>
      </c>
      <c r="G8" s="72"/>
      <c r="H8" s="34" t="s">
        <v>32</v>
      </c>
      <c r="I8" s="31">
        <f>I9+Parameters!$G$8</f>
        <v>2.900000000000001</v>
      </c>
      <c r="J8" s="32" t="s">
        <v>2</v>
      </c>
      <c r="K8" s="33">
        <v>0</v>
      </c>
      <c r="L8" s="43">
        <f t="shared" si="1"/>
        <v>0</v>
      </c>
      <c r="M8" s="72"/>
      <c r="N8" s="34" t="s">
        <v>32</v>
      </c>
      <c r="O8" s="31">
        <f>O9+Parameters!$C$13</f>
        <v>4.940000000000001</v>
      </c>
      <c r="P8" s="32" t="s">
        <v>2</v>
      </c>
      <c r="Q8" s="33">
        <v>0</v>
      </c>
      <c r="R8" s="43">
        <f t="shared" si="2"/>
        <v>0</v>
      </c>
      <c r="S8" s="72"/>
      <c r="T8" s="34" t="s">
        <v>32</v>
      </c>
      <c r="U8" s="31">
        <f>U9+Parameters!$G$13</f>
        <v>3.3199999999999985</v>
      </c>
      <c r="V8" s="32" t="s">
        <v>2</v>
      </c>
      <c r="W8" s="33">
        <v>0</v>
      </c>
      <c r="X8" s="43">
        <f t="shared" si="3"/>
        <v>0</v>
      </c>
      <c r="Y8" s="53"/>
      <c r="Z8" s="45" t="s">
        <v>52</v>
      </c>
      <c r="AA8" s="59">
        <f t="shared" si="4"/>
        <v>0</v>
      </c>
      <c r="AB8" s="59">
        <f t="shared" si="5"/>
        <v>0</v>
      </c>
      <c r="AC8" s="59">
        <f t="shared" si="6"/>
        <v>0</v>
      </c>
      <c r="AD8" s="59">
        <f t="shared" si="7"/>
        <v>0</v>
      </c>
      <c r="AE8" s="60">
        <f t="shared" si="8"/>
        <v>0</v>
      </c>
      <c r="AF8" s="60">
        <f t="shared" si="9"/>
        <v>0</v>
      </c>
      <c r="AJ8" s="21"/>
    </row>
    <row r="9" spans="1:36" ht="18">
      <c r="A9" s="70"/>
      <c r="B9" s="34" t="s">
        <v>31</v>
      </c>
      <c r="C9" s="31">
        <f>C10+Parameters!$C$8</f>
        <v>4.41</v>
      </c>
      <c r="D9" s="32" t="s">
        <v>2</v>
      </c>
      <c r="E9" s="33">
        <v>0</v>
      </c>
      <c r="F9" s="43">
        <f t="shared" si="0"/>
        <v>0</v>
      </c>
      <c r="G9" s="73"/>
      <c r="H9" s="34" t="s">
        <v>31</v>
      </c>
      <c r="I9" s="31">
        <f>I10+Parameters!$G$8</f>
        <v>2.8000000000000007</v>
      </c>
      <c r="J9" s="32" t="s">
        <v>2</v>
      </c>
      <c r="K9" s="33">
        <v>0</v>
      </c>
      <c r="L9" s="43">
        <f t="shared" si="1"/>
        <v>0</v>
      </c>
      <c r="M9" s="73"/>
      <c r="N9" s="34" t="s">
        <v>31</v>
      </c>
      <c r="O9" s="31">
        <f>O10+Parameters!$C$13</f>
        <v>4.820000000000001</v>
      </c>
      <c r="P9" s="32" t="s">
        <v>2</v>
      </c>
      <c r="Q9" s="33">
        <v>0</v>
      </c>
      <c r="R9" s="43">
        <f t="shared" si="2"/>
        <v>0</v>
      </c>
      <c r="S9" s="73"/>
      <c r="T9" s="34" t="s">
        <v>31</v>
      </c>
      <c r="U9" s="31">
        <f>U10+Parameters!$G$13</f>
        <v>3.2099999999999986</v>
      </c>
      <c r="V9" s="32" t="s">
        <v>2</v>
      </c>
      <c r="W9" s="33">
        <v>0</v>
      </c>
      <c r="X9" s="43">
        <f t="shared" si="3"/>
        <v>0</v>
      </c>
      <c r="Y9" s="50" t="s">
        <v>68</v>
      </c>
      <c r="Z9" s="45" t="s">
        <v>53</v>
      </c>
      <c r="AA9" s="61">
        <f t="shared" si="4"/>
        <v>0</v>
      </c>
      <c r="AB9" s="61">
        <f t="shared" si="5"/>
        <v>0</v>
      </c>
      <c r="AC9" s="61">
        <f t="shared" si="6"/>
        <v>0</v>
      </c>
      <c r="AD9" s="61">
        <f t="shared" si="7"/>
        <v>0</v>
      </c>
      <c r="AE9" s="60">
        <f t="shared" si="8"/>
        <v>0</v>
      </c>
      <c r="AF9" s="60">
        <f t="shared" si="9"/>
        <v>0</v>
      </c>
      <c r="AJ9" s="21"/>
    </row>
    <row r="10" spans="1:36" ht="18">
      <c r="A10" s="8">
        <f>Parameters!C6</f>
        <v>600000</v>
      </c>
      <c r="B10" s="34" t="s">
        <v>30</v>
      </c>
      <c r="C10" s="31">
        <f>C11+Parameters!$C$8</f>
        <v>4.3</v>
      </c>
      <c r="D10" s="32" t="s">
        <v>2</v>
      </c>
      <c r="E10" s="33">
        <v>0</v>
      </c>
      <c r="F10" s="43">
        <f t="shared" si="0"/>
        <v>0</v>
      </c>
      <c r="G10" s="11">
        <f>Parameters!G6</f>
        <v>450000</v>
      </c>
      <c r="H10" s="34" t="s">
        <v>30</v>
      </c>
      <c r="I10" s="31">
        <f>I11+Parameters!$G$8</f>
        <v>2.7000000000000006</v>
      </c>
      <c r="J10" s="32" t="s">
        <v>2</v>
      </c>
      <c r="K10" s="33">
        <v>0</v>
      </c>
      <c r="L10" s="43">
        <f t="shared" si="1"/>
        <v>0</v>
      </c>
      <c r="M10" s="11">
        <f>Parameters!C11</f>
        <v>800000</v>
      </c>
      <c r="N10" s="34" t="s">
        <v>30</v>
      </c>
      <c r="O10" s="31">
        <f>O11+Parameters!$C$13</f>
        <v>4.700000000000001</v>
      </c>
      <c r="P10" s="32" t="s">
        <v>2</v>
      </c>
      <c r="Q10" s="33">
        <v>0</v>
      </c>
      <c r="R10" s="43">
        <f t="shared" si="2"/>
        <v>0</v>
      </c>
      <c r="S10" s="11">
        <f>Parameters!G11</f>
        <v>550000</v>
      </c>
      <c r="T10" s="34" t="s">
        <v>30</v>
      </c>
      <c r="U10" s="31">
        <f>U11+Parameters!$G$13</f>
        <v>3.0999999999999988</v>
      </c>
      <c r="V10" s="32" t="s">
        <v>2</v>
      </c>
      <c r="W10" s="33">
        <v>0</v>
      </c>
      <c r="X10" s="43">
        <f t="shared" si="3"/>
        <v>0</v>
      </c>
      <c r="Y10" s="46"/>
      <c r="Z10" s="45" t="s">
        <v>54</v>
      </c>
      <c r="AA10" s="61">
        <f t="shared" si="4"/>
        <v>0</v>
      </c>
      <c r="AB10" s="61">
        <f t="shared" si="5"/>
        <v>0</v>
      </c>
      <c r="AC10" s="61">
        <f t="shared" si="6"/>
        <v>0</v>
      </c>
      <c r="AD10" s="61">
        <f t="shared" si="7"/>
        <v>0</v>
      </c>
      <c r="AE10" s="60">
        <f t="shared" si="8"/>
        <v>0</v>
      </c>
      <c r="AF10" s="60">
        <f t="shared" si="9"/>
        <v>0</v>
      </c>
      <c r="AJ10" s="21"/>
    </row>
    <row r="11" spans="1:36" ht="18">
      <c r="A11" s="35"/>
      <c r="B11" s="34" t="s">
        <v>7</v>
      </c>
      <c r="C11" s="31">
        <f>C12+Parameters!$C$8</f>
        <v>4.1899999999999995</v>
      </c>
      <c r="D11" s="32" t="s">
        <v>2</v>
      </c>
      <c r="E11" s="33">
        <v>0</v>
      </c>
      <c r="F11" s="43">
        <f t="shared" si="0"/>
        <v>0</v>
      </c>
      <c r="G11" s="36"/>
      <c r="H11" s="34" t="s">
        <v>7</v>
      </c>
      <c r="I11" s="31">
        <f>I12+Parameters!$G$8</f>
        <v>2.6000000000000005</v>
      </c>
      <c r="J11" s="32" t="s">
        <v>2</v>
      </c>
      <c r="K11" s="33">
        <v>0</v>
      </c>
      <c r="L11" s="43">
        <f t="shared" si="1"/>
        <v>0</v>
      </c>
      <c r="M11"/>
      <c r="N11" s="34" t="s">
        <v>7</v>
      </c>
      <c r="O11" s="31">
        <f>O12+Parameters!$C$13</f>
        <v>4.580000000000001</v>
      </c>
      <c r="P11" s="32" t="s">
        <v>2</v>
      </c>
      <c r="Q11" s="33">
        <v>0</v>
      </c>
      <c r="R11" s="43">
        <f t="shared" si="2"/>
        <v>0</v>
      </c>
      <c r="S11"/>
      <c r="T11" s="34" t="s">
        <v>7</v>
      </c>
      <c r="U11" s="31">
        <f>U12+Parameters!$G$13</f>
        <v>2.989999999999999</v>
      </c>
      <c r="V11" s="32" t="s">
        <v>2</v>
      </c>
      <c r="W11" s="33">
        <v>0</v>
      </c>
      <c r="X11" s="43">
        <f t="shared" si="3"/>
        <v>0</v>
      </c>
      <c r="Y11" s="47"/>
      <c r="Z11" s="45" t="s">
        <v>55</v>
      </c>
      <c r="AA11" s="61">
        <f t="shared" si="4"/>
        <v>0</v>
      </c>
      <c r="AB11" s="61">
        <f t="shared" si="5"/>
        <v>0</v>
      </c>
      <c r="AC11" s="61">
        <f t="shared" si="6"/>
        <v>0</v>
      </c>
      <c r="AD11" s="61">
        <f t="shared" si="7"/>
        <v>0</v>
      </c>
      <c r="AE11" s="60">
        <f t="shared" si="8"/>
        <v>0</v>
      </c>
      <c r="AF11" s="60">
        <f t="shared" si="9"/>
        <v>0</v>
      </c>
      <c r="AJ11" s="21"/>
    </row>
    <row r="12" spans="1:36" ht="18">
      <c r="A12" s="35"/>
      <c r="B12" s="34" t="s">
        <v>8</v>
      </c>
      <c r="C12" s="31">
        <f>C13+Parameters!$C$8</f>
        <v>4.079999999999999</v>
      </c>
      <c r="D12" s="32" t="s">
        <v>2</v>
      </c>
      <c r="E12" s="33">
        <v>0</v>
      </c>
      <c r="F12" s="43">
        <f t="shared" si="0"/>
        <v>0</v>
      </c>
      <c r="G12" s="36"/>
      <c r="H12" s="34" t="s">
        <v>8</v>
      </c>
      <c r="I12" s="31">
        <f>I13+Parameters!$G$8</f>
        <v>2.5000000000000004</v>
      </c>
      <c r="J12" s="32" t="s">
        <v>2</v>
      </c>
      <c r="K12" s="33">
        <v>0</v>
      </c>
      <c r="L12" s="43">
        <f t="shared" si="1"/>
        <v>0</v>
      </c>
      <c r="M12"/>
      <c r="N12" s="34" t="s">
        <v>8</v>
      </c>
      <c r="O12" s="31">
        <f>O13+Parameters!$C$13</f>
        <v>4.460000000000001</v>
      </c>
      <c r="P12" s="32" t="s">
        <v>2</v>
      </c>
      <c r="Q12" s="33">
        <v>0</v>
      </c>
      <c r="R12" s="43">
        <f t="shared" si="2"/>
        <v>0</v>
      </c>
      <c r="S12"/>
      <c r="T12" s="34" t="s">
        <v>8</v>
      </c>
      <c r="U12" s="31">
        <f>U13+Parameters!$G$13</f>
        <v>2.879999999999999</v>
      </c>
      <c r="V12" s="32" t="s">
        <v>2</v>
      </c>
      <c r="W12" s="33">
        <v>0</v>
      </c>
      <c r="X12" s="43">
        <f t="shared" si="3"/>
        <v>0</v>
      </c>
      <c r="Y12" s="50" t="s">
        <v>69</v>
      </c>
      <c r="Z12" s="45" t="s">
        <v>56</v>
      </c>
      <c r="AA12" s="61">
        <f t="shared" si="4"/>
        <v>0</v>
      </c>
      <c r="AB12" s="61">
        <f t="shared" si="5"/>
        <v>0</v>
      </c>
      <c r="AC12" s="61">
        <f t="shared" si="6"/>
        <v>0</v>
      </c>
      <c r="AD12" s="61">
        <f t="shared" si="7"/>
        <v>0</v>
      </c>
      <c r="AE12" s="60">
        <f t="shared" si="8"/>
        <v>0</v>
      </c>
      <c r="AF12" s="60">
        <f t="shared" si="9"/>
        <v>0</v>
      </c>
      <c r="AJ12" s="21"/>
    </row>
    <row r="13" spans="1:36" ht="18">
      <c r="A13" s="35"/>
      <c r="B13" s="34" t="s">
        <v>25</v>
      </c>
      <c r="C13" s="31">
        <f>C14+Parameters!$C$8</f>
        <v>3.9699999999999993</v>
      </c>
      <c r="D13" s="32" t="s">
        <v>2</v>
      </c>
      <c r="E13" s="33">
        <v>0</v>
      </c>
      <c r="F13" s="43">
        <f t="shared" si="0"/>
        <v>0</v>
      </c>
      <c r="G13" s="36"/>
      <c r="H13" s="34" t="s">
        <v>25</v>
      </c>
      <c r="I13" s="31">
        <f>I14+Parameters!$G$8</f>
        <v>2.4000000000000004</v>
      </c>
      <c r="J13" s="32" t="s">
        <v>2</v>
      </c>
      <c r="K13" s="33">
        <v>0</v>
      </c>
      <c r="L13" s="43">
        <f t="shared" si="1"/>
        <v>0</v>
      </c>
      <c r="M13"/>
      <c r="N13" s="34" t="s">
        <v>25</v>
      </c>
      <c r="O13" s="31">
        <f>O14+Parameters!$C$13</f>
        <v>4.340000000000001</v>
      </c>
      <c r="P13" s="32" t="s">
        <v>2</v>
      </c>
      <c r="Q13" s="33">
        <v>0</v>
      </c>
      <c r="R13" s="43">
        <f t="shared" si="2"/>
        <v>0</v>
      </c>
      <c r="S13"/>
      <c r="T13" s="34" t="s">
        <v>25</v>
      </c>
      <c r="U13" s="31">
        <f>U14+Parameters!$G$13</f>
        <v>2.769999999999999</v>
      </c>
      <c r="V13" s="32" t="s">
        <v>2</v>
      </c>
      <c r="W13" s="33">
        <v>0</v>
      </c>
      <c r="X13" s="43">
        <f t="shared" si="3"/>
        <v>0</v>
      </c>
      <c r="Y13" s="46"/>
      <c r="Z13" s="45" t="s">
        <v>57</v>
      </c>
      <c r="AA13" s="61">
        <f t="shared" si="4"/>
        <v>0</v>
      </c>
      <c r="AB13" s="61">
        <f t="shared" si="5"/>
        <v>0</v>
      </c>
      <c r="AC13" s="61">
        <f t="shared" si="6"/>
        <v>0</v>
      </c>
      <c r="AD13" s="61">
        <f t="shared" si="7"/>
        <v>0</v>
      </c>
      <c r="AE13" s="60">
        <f t="shared" si="8"/>
        <v>0</v>
      </c>
      <c r="AF13" s="60">
        <f t="shared" si="9"/>
        <v>0</v>
      </c>
      <c r="AJ13" s="21"/>
    </row>
    <row r="14" spans="1:36" ht="18">
      <c r="A14" s="35"/>
      <c r="B14" s="34" t="s">
        <v>9</v>
      </c>
      <c r="C14" s="31">
        <f>C15+Parameters!$C$8</f>
        <v>3.8599999999999994</v>
      </c>
      <c r="D14" s="32" t="s">
        <v>2</v>
      </c>
      <c r="E14" s="33">
        <v>0</v>
      </c>
      <c r="F14" s="43">
        <f t="shared" si="0"/>
        <v>0</v>
      </c>
      <c r="G14" s="36"/>
      <c r="H14" s="34" t="s">
        <v>9</v>
      </c>
      <c r="I14" s="31">
        <f>I15+Parameters!$G$8</f>
        <v>2.3000000000000003</v>
      </c>
      <c r="J14" s="32" t="s">
        <v>2</v>
      </c>
      <c r="K14" s="33">
        <v>0</v>
      </c>
      <c r="L14" s="43">
        <f t="shared" si="1"/>
        <v>0</v>
      </c>
      <c r="M14"/>
      <c r="N14" s="34" t="s">
        <v>9</v>
      </c>
      <c r="O14" s="31">
        <f>O15+Parameters!$C$13</f>
        <v>4.220000000000001</v>
      </c>
      <c r="P14" s="32" t="s">
        <v>2</v>
      </c>
      <c r="Q14" s="33">
        <v>0</v>
      </c>
      <c r="R14" s="43">
        <f t="shared" si="2"/>
        <v>0</v>
      </c>
      <c r="S14"/>
      <c r="T14" s="34" t="s">
        <v>9</v>
      </c>
      <c r="U14" s="31">
        <f>U15+Parameters!$G$13</f>
        <v>2.6599999999999993</v>
      </c>
      <c r="V14" s="32" t="s">
        <v>2</v>
      </c>
      <c r="W14" s="33">
        <v>0</v>
      </c>
      <c r="X14" s="43">
        <f t="shared" si="3"/>
        <v>0</v>
      </c>
      <c r="Y14" s="47"/>
      <c r="Z14" s="45" t="s">
        <v>58</v>
      </c>
      <c r="AA14" s="61">
        <f t="shared" si="4"/>
        <v>0</v>
      </c>
      <c r="AB14" s="61">
        <f t="shared" si="5"/>
        <v>0</v>
      </c>
      <c r="AC14" s="61">
        <f t="shared" si="6"/>
        <v>0</v>
      </c>
      <c r="AD14" s="61">
        <f t="shared" si="7"/>
        <v>0</v>
      </c>
      <c r="AE14" s="60">
        <f t="shared" si="8"/>
        <v>0</v>
      </c>
      <c r="AF14" s="60">
        <f t="shared" si="9"/>
        <v>0</v>
      </c>
      <c r="AJ14" s="21"/>
    </row>
    <row r="15" spans="1:36" ht="18">
      <c r="A15" s="35"/>
      <c r="B15" s="34" t="s">
        <v>10</v>
      </c>
      <c r="C15" s="31">
        <f>C16+Parameters!$C$8</f>
        <v>3.7499999999999996</v>
      </c>
      <c r="D15" s="32" t="s">
        <v>2</v>
      </c>
      <c r="E15" s="33">
        <v>0</v>
      </c>
      <c r="F15" s="43">
        <f t="shared" si="0"/>
        <v>0</v>
      </c>
      <c r="G15" s="36"/>
      <c r="H15" s="34" t="s">
        <v>10</v>
      </c>
      <c r="I15" s="31">
        <f>I16+Parameters!$G$8</f>
        <v>2.2</v>
      </c>
      <c r="J15" s="32" t="s">
        <v>2</v>
      </c>
      <c r="K15" s="33">
        <v>0</v>
      </c>
      <c r="L15" s="43">
        <f t="shared" si="1"/>
        <v>0</v>
      </c>
      <c r="M15"/>
      <c r="N15" s="34" t="s">
        <v>10</v>
      </c>
      <c r="O15" s="31">
        <f>O16+Parameters!$C$13</f>
        <v>4.1000000000000005</v>
      </c>
      <c r="P15" s="32" t="s">
        <v>2</v>
      </c>
      <c r="Q15" s="33">
        <v>0</v>
      </c>
      <c r="R15" s="43">
        <f t="shared" si="2"/>
        <v>0</v>
      </c>
      <c r="S15"/>
      <c r="T15" s="34" t="s">
        <v>10</v>
      </c>
      <c r="U15" s="31">
        <f>U16+Parameters!$G$13</f>
        <v>2.5499999999999994</v>
      </c>
      <c r="V15" s="32" t="s">
        <v>2</v>
      </c>
      <c r="W15" s="33">
        <v>0</v>
      </c>
      <c r="X15" s="43">
        <f t="shared" si="3"/>
        <v>0</v>
      </c>
      <c r="Y15" s="48" t="s">
        <v>70</v>
      </c>
      <c r="Z15" s="49" t="s">
        <v>59</v>
      </c>
      <c r="AA15" s="62">
        <f t="shared" si="4"/>
        <v>0</v>
      </c>
      <c r="AB15" s="62">
        <f t="shared" si="5"/>
        <v>0</v>
      </c>
      <c r="AC15" s="62">
        <f t="shared" si="6"/>
        <v>0</v>
      </c>
      <c r="AD15" s="62">
        <f t="shared" si="7"/>
        <v>0</v>
      </c>
      <c r="AE15" s="60">
        <f t="shared" si="8"/>
        <v>0</v>
      </c>
      <c r="AF15" s="60">
        <f t="shared" si="9"/>
        <v>0</v>
      </c>
      <c r="AJ15" s="21"/>
    </row>
    <row r="16" spans="2:36" ht="18">
      <c r="B16" s="34" t="s">
        <v>11</v>
      </c>
      <c r="C16" s="31">
        <f>C17+Parameters!$C$8</f>
        <v>3.6399999999999997</v>
      </c>
      <c r="D16" s="32" t="s">
        <v>2</v>
      </c>
      <c r="E16" s="33">
        <v>0</v>
      </c>
      <c r="F16" s="43">
        <f t="shared" si="0"/>
        <v>0</v>
      </c>
      <c r="G16"/>
      <c r="H16" s="34" t="s">
        <v>11</v>
      </c>
      <c r="I16" s="31">
        <f>I17+Parameters!$G$8</f>
        <v>2.1</v>
      </c>
      <c r="J16" s="32" t="s">
        <v>2</v>
      </c>
      <c r="K16" s="33">
        <v>0</v>
      </c>
      <c r="L16" s="43">
        <f t="shared" si="1"/>
        <v>0</v>
      </c>
      <c r="M16"/>
      <c r="N16" s="34" t="s">
        <v>11</v>
      </c>
      <c r="O16" s="31">
        <f>O17+Parameters!$C$13</f>
        <v>3.9800000000000004</v>
      </c>
      <c r="P16" s="32" t="s">
        <v>2</v>
      </c>
      <c r="Q16" s="33">
        <v>0</v>
      </c>
      <c r="R16" s="43">
        <f t="shared" si="2"/>
        <v>0</v>
      </c>
      <c r="S16"/>
      <c r="T16" s="34" t="s">
        <v>11</v>
      </c>
      <c r="U16" s="31">
        <f>U17+Parameters!$G$13</f>
        <v>2.4399999999999995</v>
      </c>
      <c r="V16" s="32" t="s">
        <v>2</v>
      </c>
      <c r="W16" s="33">
        <v>0</v>
      </c>
      <c r="X16" s="43">
        <f t="shared" si="3"/>
        <v>0</v>
      </c>
      <c r="Y16" s="46"/>
      <c r="Z16" s="45" t="s">
        <v>60</v>
      </c>
      <c r="AA16" s="61">
        <f t="shared" si="4"/>
        <v>0</v>
      </c>
      <c r="AB16" s="61">
        <f t="shared" si="5"/>
        <v>0</v>
      </c>
      <c r="AC16" s="61">
        <f t="shared" si="6"/>
        <v>0</v>
      </c>
      <c r="AD16" s="61">
        <f t="shared" si="7"/>
        <v>0</v>
      </c>
      <c r="AE16" s="60">
        <f t="shared" si="8"/>
        <v>0</v>
      </c>
      <c r="AF16" s="60">
        <f t="shared" si="9"/>
        <v>0</v>
      </c>
      <c r="AJ16" s="21"/>
    </row>
    <row r="17" spans="2:36" ht="18">
      <c r="B17" s="34" t="s">
        <v>12</v>
      </c>
      <c r="C17" s="31">
        <f>C18+Parameters!$C$8</f>
        <v>3.53</v>
      </c>
      <c r="D17" s="32" t="s">
        <v>2</v>
      </c>
      <c r="E17" s="33">
        <v>0</v>
      </c>
      <c r="F17" s="43">
        <f t="shared" si="0"/>
        <v>0</v>
      </c>
      <c r="G17"/>
      <c r="H17" s="34" t="s">
        <v>12</v>
      </c>
      <c r="I17" s="31">
        <f>I18+Parameters!$G$8</f>
        <v>2</v>
      </c>
      <c r="J17" s="32" t="s">
        <v>2</v>
      </c>
      <c r="K17" s="33">
        <v>0</v>
      </c>
      <c r="L17" s="43">
        <f t="shared" si="1"/>
        <v>0</v>
      </c>
      <c r="M17"/>
      <c r="N17" s="34" t="s">
        <v>12</v>
      </c>
      <c r="O17" s="31">
        <f>O18+Parameters!$C$13</f>
        <v>3.8600000000000003</v>
      </c>
      <c r="P17" s="32" t="s">
        <v>2</v>
      </c>
      <c r="Q17" s="33">
        <v>0</v>
      </c>
      <c r="R17" s="43">
        <f t="shared" si="2"/>
        <v>0</v>
      </c>
      <c r="S17"/>
      <c r="T17" s="34" t="s">
        <v>12</v>
      </c>
      <c r="U17" s="31">
        <f>U18+Parameters!$G$13</f>
        <v>2.3299999999999996</v>
      </c>
      <c r="V17" s="32" t="s">
        <v>2</v>
      </c>
      <c r="W17" s="33">
        <v>0</v>
      </c>
      <c r="X17" s="43">
        <f t="shared" si="3"/>
        <v>0</v>
      </c>
      <c r="Y17" s="46"/>
      <c r="Z17" s="51" t="s">
        <v>61</v>
      </c>
      <c r="AA17" s="63">
        <f t="shared" si="4"/>
        <v>0</v>
      </c>
      <c r="AB17" s="63">
        <f t="shared" si="5"/>
        <v>0</v>
      </c>
      <c r="AC17" s="63">
        <f t="shared" si="6"/>
        <v>0</v>
      </c>
      <c r="AD17" s="63">
        <f t="shared" si="7"/>
        <v>0</v>
      </c>
      <c r="AE17" s="60">
        <f t="shared" si="8"/>
        <v>0</v>
      </c>
      <c r="AF17" s="60">
        <f t="shared" si="9"/>
        <v>0</v>
      </c>
      <c r="AJ17" s="21"/>
    </row>
    <row r="18" spans="2:36" ht="18">
      <c r="B18" s="9" t="s">
        <v>13</v>
      </c>
      <c r="C18" s="16">
        <f>C19+Parameters!$C$8</f>
        <v>3.42</v>
      </c>
      <c r="D18" s="10" t="s">
        <v>2</v>
      </c>
      <c r="E18" s="5">
        <v>0</v>
      </c>
      <c r="F18" s="43">
        <f t="shared" si="0"/>
        <v>0</v>
      </c>
      <c r="G18"/>
      <c r="H18" s="9" t="s">
        <v>13</v>
      </c>
      <c r="I18" s="16">
        <f>I19+Parameters!$G$8</f>
        <v>1.9000000000000001</v>
      </c>
      <c r="J18" s="10" t="s">
        <v>2</v>
      </c>
      <c r="K18" s="5">
        <v>0</v>
      </c>
      <c r="L18" s="43">
        <f t="shared" si="1"/>
        <v>0</v>
      </c>
      <c r="M18"/>
      <c r="N18" s="9" t="s">
        <v>13</v>
      </c>
      <c r="O18" s="16">
        <f>O19+Parameters!$C$13</f>
        <v>3.74</v>
      </c>
      <c r="P18" s="10" t="s">
        <v>2</v>
      </c>
      <c r="Q18" s="5">
        <v>0</v>
      </c>
      <c r="R18" s="43">
        <f t="shared" si="2"/>
        <v>0</v>
      </c>
      <c r="S18"/>
      <c r="T18" s="9" t="s">
        <v>13</v>
      </c>
      <c r="U18" s="16">
        <f>U19+Parameters!$G$13</f>
        <v>2.2199999999999998</v>
      </c>
      <c r="V18" s="10" t="s">
        <v>2</v>
      </c>
      <c r="W18" s="5">
        <v>0</v>
      </c>
      <c r="X18" s="43">
        <f t="shared" si="3"/>
        <v>0</v>
      </c>
      <c r="Y18" s="50" t="s">
        <v>66</v>
      </c>
      <c r="Z18" s="45" t="s">
        <v>62</v>
      </c>
      <c r="AA18" s="61">
        <f t="shared" si="4"/>
        <v>0</v>
      </c>
      <c r="AB18" s="61">
        <f t="shared" si="5"/>
        <v>0</v>
      </c>
      <c r="AC18" s="61">
        <f t="shared" si="6"/>
        <v>0</v>
      </c>
      <c r="AD18" s="61">
        <f t="shared" si="7"/>
        <v>0</v>
      </c>
      <c r="AE18" s="60">
        <f t="shared" si="8"/>
        <v>0</v>
      </c>
      <c r="AF18" s="60">
        <f t="shared" si="9"/>
        <v>0</v>
      </c>
      <c r="AJ18" s="21"/>
    </row>
    <row r="19" spans="2:36" ht="18">
      <c r="B19" s="9" t="s">
        <v>14</v>
      </c>
      <c r="C19" s="16">
        <f>C20+Parameters!$C$8</f>
        <v>3.31</v>
      </c>
      <c r="D19" s="10" t="s">
        <v>2</v>
      </c>
      <c r="E19" s="5">
        <v>0</v>
      </c>
      <c r="F19" s="43">
        <f>IF(E19&lt;=E20,0,1)</f>
        <v>0</v>
      </c>
      <c r="G19"/>
      <c r="H19" s="9" t="s">
        <v>14</v>
      </c>
      <c r="I19" s="16">
        <f>I20+Parameters!$G$8</f>
        <v>1.8</v>
      </c>
      <c r="J19" s="10" t="s">
        <v>2</v>
      </c>
      <c r="K19" s="5">
        <v>0</v>
      </c>
      <c r="L19" s="43">
        <f>IF(K19&lt;=K20,0,1)</f>
        <v>0</v>
      </c>
      <c r="M19"/>
      <c r="N19" s="9" t="s">
        <v>14</v>
      </c>
      <c r="O19" s="16">
        <f>O20+Parameters!$C$13</f>
        <v>3.62</v>
      </c>
      <c r="P19" s="10" t="s">
        <v>2</v>
      </c>
      <c r="Q19" s="5">
        <v>0</v>
      </c>
      <c r="R19" s="43">
        <f>IF(Q19&lt;=Q20,0,1)</f>
        <v>0</v>
      </c>
      <c r="S19"/>
      <c r="T19" s="9" t="s">
        <v>14</v>
      </c>
      <c r="U19" s="16">
        <f>U20+Parameters!$G$13</f>
        <v>2.11</v>
      </c>
      <c r="V19" s="10" t="s">
        <v>2</v>
      </c>
      <c r="W19" s="5">
        <v>0</v>
      </c>
      <c r="X19" s="43">
        <f>IF(W19&lt;=W20,0,1)</f>
        <v>0</v>
      </c>
      <c r="Y19" s="46"/>
      <c r="Z19" s="45" t="s">
        <v>63</v>
      </c>
      <c r="AA19" s="61">
        <f t="shared" si="4"/>
        <v>0</v>
      </c>
      <c r="AB19" s="61">
        <f t="shared" si="5"/>
        <v>0</v>
      </c>
      <c r="AC19" s="61">
        <f t="shared" si="6"/>
        <v>0</v>
      </c>
      <c r="AD19" s="61">
        <f t="shared" si="7"/>
        <v>0</v>
      </c>
      <c r="AE19" s="60">
        <f t="shared" si="8"/>
        <v>0</v>
      </c>
      <c r="AF19" s="60">
        <f t="shared" si="9"/>
        <v>0</v>
      </c>
      <c r="AJ19" s="21"/>
    </row>
    <row r="20" spans="2:36" ht="18">
      <c r="B20" s="9" t="s">
        <v>15</v>
      </c>
      <c r="C20" s="16">
        <f>Parameters!C7</f>
        <v>3.2</v>
      </c>
      <c r="D20" s="10" t="s">
        <v>2</v>
      </c>
      <c r="E20" s="5">
        <v>0</v>
      </c>
      <c r="F20" s="43">
        <v>0</v>
      </c>
      <c r="G20"/>
      <c r="H20" s="9" t="s">
        <v>15</v>
      </c>
      <c r="I20" s="16">
        <f>Parameters!G7</f>
        <v>1.7</v>
      </c>
      <c r="J20" s="10" t="s">
        <v>2</v>
      </c>
      <c r="K20" s="5">
        <v>0</v>
      </c>
      <c r="L20" s="43">
        <v>0</v>
      </c>
      <c r="M20"/>
      <c r="N20" s="9" t="s">
        <v>15</v>
      </c>
      <c r="O20" s="16">
        <f>Parameters!C12</f>
        <v>3.5</v>
      </c>
      <c r="P20" s="10" t="s">
        <v>2</v>
      </c>
      <c r="Q20" s="5">
        <v>0</v>
      </c>
      <c r="R20" s="43">
        <v>0</v>
      </c>
      <c r="S20"/>
      <c r="T20" s="9" t="s">
        <v>15</v>
      </c>
      <c r="U20" s="16">
        <f>Parameters!G12</f>
        <v>2</v>
      </c>
      <c r="V20" s="10" t="s">
        <v>2</v>
      </c>
      <c r="W20" s="5">
        <v>0</v>
      </c>
      <c r="X20" s="43">
        <v>0</v>
      </c>
      <c r="Y20" s="47"/>
      <c r="Z20" s="45" t="s">
        <v>64</v>
      </c>
      <c r="AA20" s="61">
        <f t="shared" si="4"/>
        <v>0</v>
      </c>
      <c r="AB20" s="61">
        <f t="shared" si="5"/>
        <v>0</v>
      </c>
      <c r="AC20" s="61">
        <f t="shared" si="6"/>
        <v>0</v>
      </c>
      <c r="AD20" s="61">
        <f t="shared" si="7"/>
        <v>0</v>
      </c>
      <c r="AE20" s="64">
        <f t="shared" si="8"/>
        <v>0</v>
      </c>
      <c r="AF20" s="64">
        <f t="shared" si="9"/>
        <v>0</v>
      </c>
      <c r="AJ20" s="21"/>
    </row>
    <row r="21" spans="1:36" ht="15">
      <c r="A21" s="12"/>
      <c r="B21" s="37"/>
      <c r="C21" s="38"/>
      <c r="D21" s="37"/>
      <c r="E21" s="21"/>
      <c r="F21" s="21"/>
      <c r="G21" s="21"/>
      <c r="H21" s="21"/>
      <c r="I21" s="21"/>
      <c r="J21" s="21"/>
      <c r="K21" s="2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AJ21" s="21"/>
    </row>
    <row r="22" spans="1:41" s="12" customFormat="1" ht="18.75">
      <c r="A22" s="41" t="s">
        <v>38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AJ22" s="21"/>
      <c r="AL22" s="37"/>
      <c r="AM22" s="38"/>
      <c r="AN22" s="37"/>
      <c r="AO22" s="21"/>
    </row>
    <row r="23" spans="1:41" s="12" customFormat="1" ht="15.75">
      <c r="A23" s="6" t="str">
        <f>A2</f>
        <v>Shipper 4</v>
      </c>
      <c r="B23" s="2"/>
      <c r="C23" s="2"/>
      <c r="D23" s="2"/>
      <c r="E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AJ23" s="21"/>
      <c r="AL23" s="37"/>
      <c r="AM23" s="38"/>
      <c r="AN23" s="37"/>
      <c r="AO23" s="21"/>
    </row>
    <row r="24" spans="1:41" s="12" customFormat="1" ht="15">
      <c r="A24"/>
      <c r="B24" s="69" t="s">
        <v>4</v>
      </c>
      <c r="C24" s="69"/>
      <c r="D24" s="69"/>
      <c r="E24" s="69"/>
      <c r="F24" s="21"/>
      <c r="G24" s="4"/>
      <c r="H24" s="69" t="s">
        <v>20</v>
      </c>
      <c r="I24" s="69"/>
      <c r="J24" s="69"/>
      <c r="K24" s="69"/>
      <c r="L24" s="21"/>
      <c r="M24" s="21"/>
      <c r="N24" s="69" t="s">
        <v>4</v>
      </c>
      <c r="O24" s="69"/>
      <c r="P24" s="69"/>
      <c r="Q24" s="69"/>
      <c r="R24" s="21"/>
      <c r="S24" s="4"/>
      <c r="T24" s="69" t="s">
        <v>20</v>
      </c>
      <c r="U24" s="69"/>
      <c r="V24" s="69"/>
      <c r="W24" s="69"/>
      <c r="X24" s="21"/>
      <c r="AJ24" s="21"/>
      <c r="AL24" s="37"/>
      <c r="AM24" s="38"/>
      <c r="AN24" s="37"/>
      <c r="AO24" s="21"/>
    </row>
    <row r="25" spans="1:41" s="12" customFormat="1" ht="15">
      <c r="A25"/>
      <c r="B25" s="2"/>
      <c r="C25" s="2"/>
      <c r="D25" s="2"/>
      <c r="E25"/>
      <c r="F25" s="21"/>
      <c r="G25"/>
      <c r="H25" s="2"/>
      <c r="I25" s="2"/>
      <c r="J25" s="2"/>
      <c r="K25"/>
      <c r="L25" s="21"/>
      <c r="N25" s="37"/>
      <c r="O25" s="38"/>
      <c r="P25" s="37"/>
      <c r="Q25" s="21"/>
      <c r="R25" s="21"/>
      <c r="T25" s="37"/>
      <c r="U25" s="38"/>
      <c r="V25" s="37"/>
      <c r="W25" s="21"/>
      <c r="X25" s="21"/>
      <c r="AJ25" s="21"/>
      <c r="AL25" s="37"/>
      <c r="AM25" s="38"/>
      <c r="AN25" s="37"/>
      <c r="AO25" s="21"/>
    </row>
    <row r="26" spans="1:41" s="12" customFormat="1" ht="15">
      <c r="A26"/>
      <c r="B26" s="2"/>
      <c r="C26" s="2"/>
      <c r="D26" s="2"/>
      <c r="E26" s="2" t="s">
        <v>3</v>
      </c>
      <c r="F26" s="43" t="s">
        <v>49</v>
      </c>
      <c r="G26"/>
      <c r="H26" s="2"/>
      <c r="I26" s="2"/>
      <c r="J26" s="2"/>
      <c r="K26" s="2" t="s">
        <v>3</v>
      </c>
      <c r="L26" s="43" t="s">
        <v>49</v>
      </c>
      <c r="N26" s="37"/>
      <c r="O26" s="38"/>
      <c r="P26" s="37"/>
      <c r="Q26" s="2" t="s">
        <v>3</v>
      </c>
      <c r="R26" s="43" t="s">
        <v>49</v>
      </c>
      <c r="S26"/>
      <c r="T26" s="2"/>
      <c r="U26" s="2"/>
      <c r="V26" s="2"/>
      <c r="W26" s="2" t="s">
        <v>3</v>
      </c>
      <c r="X26" s="43" t="s">
        <v>49</v>
      </c>
      <c r="AJ26" s="21"/>
      <c r="AL26" s="37"/>
      <c r="AM26" s="38"/>
      <c r="AN26" s="37"/>
      <c r="AO26" s="21"/>
    </row>
    <row r="27" spans="1:41" s="12" customFormat="1" ht="18">
      <c r="A27" s="22" t="s">
        <v>35</v>
      </c>
      <c r="B27" s="34" t="s">
        <v>34</v>
      </c>
      <c r="C27" s="31">
        <f>C28+Parameters!$C$8</f>
        <v>4.740000000000001</v>
      </c>
      <c r="D27" s="32" t="s">
        <v>2</v>
      </c>
      <c r="E27" s="33">
        <v>0</v>
      </c>
      <c r="F27" s="43">
        <f aca="true" t="shared" si="10" ref="F27:F39">IF(E27&lt;=E28,0,1)</f>
        <v>0</v>
      </c>
      <c r="G27" s="22" t="str">
        <f>A27</f>
        <v>Year 1</v>
      </c>
      <c r="H27" s="34" t="s">
        <v>34</v>
      </c>
      <c r="I27" s="31">
        <f>I28+Parameters!$G$8</f>
        <v>3.100000000000001</v>
      </c>
      <c r="J27" s="32" t="s">
        <v>2</v>
      </c>
      <c r="K27" s="33">
        <v>0</v>
      </c>
      <c r="L27" s="43">
        <f aca="true" t="shared" si="11" ref="L27:L39">IF(K27&lt;=K28,0,1)</f>
        <v>0</v>
      </c>
      <c r="M27" s="22" t="s">
        <v>36</v>
      </c>
      <c r="N27" s="34" t="s">
        <v>34</v>
      </c>
      <c r="O27" s="31">
        <f>O28+Parameters!$C$13</f>
        <v>5.1800000000000015</v>
      </c>
      <c r="P27" s="32" t="s">
        <v>2</v>
      </c>
      <c r="Q27" s="33">
        <v>0</v>
      </c>
      <c r="R27" s="43">
        <f aca="true" t="shared" si="12" ref="R27:R39">IF(Q27&lt;=Q28,0,1)</f>
        <v>0</v>
      </c>
      <c r="S27" s="15" t="str">
        <f>M27</f>
        <v>Year 2</v>
      </c>
      <c r="T27" s="34" t="s">
        <v>34</v>
      </c>
      <c r="U27" s="31">
        <f>U28+Parameters!$G$13</f>
        <v>3.5399999999999983</v>
      </c>
      <c r="V27" s="32" t="s">
        <v>2</v>
      </c>
      <c r="W27" s="33">
        <v>0</v>
      </c>
      <c r="X27" s="43">
        <f aca="true" t="shared" si="13" ref="X27:X39">IF(W27&lt;=W28,0,1)</f>
        <v>0</v>
      </c>
      <c r="AJ27" s="21"/>
      <c r="AL27" s="37"/>
      <c r="AM27" s="38"/>
      <c r="AN27" s="37"/>
      <c r="AO27" s="21"/>
    </row>
    <row r="28" spans="1:41" s="12" customFormat="1" ht="18">
      <c r="A28" s="70" t="s">
        <v>5</v>
      </c>
      <c r="B28" s="34" t="s">
        <v>33</v>
      </c>
      <c r="C28" s="31">
        <f>C29+Parameters!$C$8</f>
        <v>4.630000000000001</v>
      </c>
      <c r="D28" s="32" t="s">
        <v>2</v>
      </c>
      <c r="E28" s="33">
        <v>0</v>
      </c>
      <c r="F28" s="43">
        <f t="shared" si="10"/>
        <v>0</v>
      </c>
      <c r="G28" s="70" t="s">
        <v>5</v>
      </c>
      <c r="H28" s="34" t="s">
        <v>33</v>
      </c>
      <c r="I28" s="31">
        <f>I29+Parameters!$G$8</f>
        <v>3.000000000000001</v>
      </c>
      <c r="J28" s="32" t="s">
        <v>2</v>
      </c>
      <c r="K28" s="33">
        <v>0</v>
      </c>
      <c r="L28" s="43">
        <f t="shared" si="11"/>
        <v>0</v>
      </c>
      <c r="M28" s="70" t="s">
        <v>5</v>
      </c>
      <c r="N28" s="34" t="s">
        <v>33</v>
      </c>
      <c r="O28" s="31">
        <f>O29+Parameters!$C$13</f>
        <v>5.060000000000001</v>
      </c>
      <c r="P28" s="32" t="s">
        <v>2</v>
      </c>
      <c r="Q28" s="33">
        <v>0</v>
      </c>
      <c r="R28" s="43">
        <f t="shared" si="12"/>
        <v>0</v>
      </c>
      <c r="S28" s="70" t="s">
        <v>5</v>
      </c>
      <c r="T28" s="34" t="s">
        <v>33</v>
      </c>
      <c r="U28" s="31">
        <f>U29+Parameters!$G$13</f>
        <v>3.4299999999999984</v>
      </c>
      <c r="V28" s="32" t="s">
        <v>2</v>
      </c>
      <c r="W28" s="33">
        <v>0</v>
      </c>
      <c r="X28" s="43">
        <f t="shared" si="13"/>
        <v>0</v>
      </c>
      <c r="AJ28" s="21"/>
      <c r="AL28" s="37"/>
      <c r="AM28" s="38"/>
      <c r="AN28" s="37"/>
      <c r="AO28" s="21"/>
    </row>
    <row r="29" spans="1:41" s="12" customFormat="1" ht="18">
      <c r="A29" s="70"/>
      <c r="B29" s="34" t="s">
        <v>32</v>
      </c>
      <c r="C29" s="31">
        <f>C30+Parameters!$C$8</f>
        <v>4.5200000000000005</v>
      </c>
      <c r="D29" s="32" t="s">
        <v>2</v>
      </c>
      <c r="E29" s="33">
        <v>0</v>
      </c>
      <c r="F29" s="43">
        <f t="shared" si="10"/>
        <v>0</v>
      </c>
      <c r="G29" s="70"/>
      <c r="H29" s="34" t="s">
        <v>32</v>
      </c>
      <c r="I29" s="31">
        <f>I30+Parameters!$G$8</f>
        <v>2.900000000000001</v>
      </c>
      <c r="J29" s="32" t="s">
        <v>2</v>
      </c>
      <c r="K29" s="33">
        <v>0</v>
      </c>
      <c r="L29" s="43">
        <f t="shared" si="11"/>
        <v>0</v>
      </c>
      <c r="M29" s="70"/>
      <c r="N29" s="34" t="s">
        <v>32</v>
      </c>
      <c r="O29" s="31">
        <f>O30+Parameters!$C$13</f>
        <v>4.940000000000001</v>
      </c>
      <c r="P29" s="32" t="s">
        <v>2</v>
      </c>
      <c r="Q29" s="33">
        <v>0</v>
      </c>
      <c r="R29" s="43">
        <f t="shared" si="12"/>
        <v>0</v>
      </c>
      <c r="S29" s="70"/>
      <c r="T29" s="34" t="s">
        <v>32</v>
      </c>
      <c r="U29" s="31">
        <f>U30+Parameters!$G$13</f>
        <v>3.3199999999999985</v>
      </c>
      <c r="V29" s="32" t="s">
        <v>2</v>
      </c>
      <c r="W29" s="33">
        <v>0</v>
      </c>
      <c r="X29" s="43">
        <f t="shared" si="13"/>
        <v>0</v>
      </c>
      <c r="AJ29" s="21"/>
      <c r="AL29" s="37"/>
      <c r="AM29" s="38"/>
      <c r="AN29" s="37"/>
      <c r="AO29" s="21"/>
    </row>
    <row r="30" spans="1:41" s="12" customFormat="1" ht="18">
      <c r="A30" s="70"/>
      <c r="B30" s="34" t="s">
        <v>31</v>
      </c>
      <c r="C30" s="31">
        <f>C31+Parameters!$C$8</f>
        <v>4.41</v>
      </c>
      <c r="D30" s="32" t="s">
        <v>2</v>
      </c>
      <c r="E30" s="33">
        <v>0</v>
      </c>
      <c r="F30" s="43">
        <f t="shared" si="10"/>
        <v>0</v>
      </c>
      <c r="G30" s="70"/>
      <c r="H30" s="34" t="s">
        <v>31</v>
      </c>
      <c r="I30" s="31">
        <f>I31+Parameters!$G$8</f>
        <v>2.8000000000000007</v>
      </c>
      <c r="J30" s="32" t="s">
        <v>2</v>
      </c>
      <c r="K30" s="33">
        <v>0</v>
      </c>
      <c r="L30" s="43">
        <f t="shared" si="11"/>
        <v>0</v>
      </c>
      <c r="M30" s="70"/>
      <c r="N30" s="34" t="s">
        <v>31</v>
      </c>
      <c r="O30" s="31">
        <f>O31+Parameters!$C$13</f>
        <v>4.820000000000001</v>
      </c>
      <c r="P30" s="32" t="s">
        <v>2</v>
      </c>
      <c r="Q30" s="33">
        <v>0</v>
      </c>
      <c r="R30" s="43">
        <f t="shared" si="12"/>
        <v>0</v>
      </c>
      <c r="S30" s="70"/>
      <c r="T30" s="34" t="s">
        <v>31</v>
      </c>
      <c r="U30" s="31">
        <f>U31+Parameters!$G$13</f>
        <v>3.2099999999999986</v>
      </c>
      <c r="V30" s="32" t="s">
        <v>2</v>
      </c>
      <c r="W30" s="33">
        <v>0</v>
      </c>
      <c r="X30" s="43">
        <f t="shared" si="13"/>
        <v>0</v>
      </c>
      <c r="AJ30" s="21"/>
      <c r="AL30" s="37"/>
      <c r="AM30" s="38"/>
      <c r="AN30" s="37"/>
      <c r="AO30" s="21"/>
    </row>
    <row r="31" spans="1:41" s="12" customFormat="1" ht="18">
      <c r="A31" s="8">
        <f>Parameters!C6</f>
        <v>600000</v>
      </c>
      <c r="B31" s="34" t="s">
        <v>30</v>
      </c>
      <c r="C31" s="31">
        <f>C32+Parameters!$C$8</f>
        <v>4.3</v>
      </c>
      <c r="D31" s="32" t="s">
        <v>2</v>
      </c>
      <c r="E31" s="33">
        <v>0</v>
      </c>
      <c r="F31" s="43">
        <f t="shared" si="10"/>
        <v>0</v>
      </c>
      <c r="G31" s="11">
        <f>Parameters!G6</f>
        <v>450000</v>
      </c>
      <c r="H31" s="34" t="s">
        <v>30</v>
      </c>
      <c r="I31" s="31">
        <f>I32+Parameters!$G$8</f>
        <v>2.7000000000000006</v>
      </c>
      <c r="J31" s="32" t="s">
        <v>2</v>
      </c>
      <c r="K31" s="33">
        <v>0</v>
      </c>
      <c r="L31" s="43">
        <f t="shared" si="11"/>
        <v>0</v>
      </c>
      <c r="M31" s="11">
        <f>Parameters!C11</f>
        <v>800000</v>
      </c>
      <c r="N31" s="34" t="s">
        <v>30</v>
      </c>
      <c r="O31" s="31">
        <f>O32+Parameters!$C$13</f>
        <v>4.700000000000001</v>
      </c>
      <c r="P31" s="32" t="s">
        <v>2</v>
      </c>
      <c r="Q31" s="33">
        <v>0</v>
      </c>
      <c r="R31" s="43">
        <f t="shared" si="12"/>
        <v>0</v>
      </c>
      <c r="S31" s="11">
        <f>Parameters!G11</f>
        <v>550000</v>
      </c>
      <c r="T31" s="34" t="s">
        <v>30</v>
      </c>
      <c r="U31" s="31">
        <f>U32+Parameters!$G$13</f>
        <v>3.0999999999999988</v>
      </c>
      <c r="V31" s="32" t="s">
        <v>2</v>
      </c>
      <c r="W31" s="33">
        <v>0</v>
      </c>
      <c r="X31" s="43">
        <f t="shared" si="13"/>
        <v>0</v>
      </c>
      <c r="AJ31" s="21"/>
      <c r="AL31" s="37"/>
      <c r="AM31" s="38"/>
      <c r="AN31" s="37"/>
      <c r="AO31" s="21"/>
    </row>
    <row r="32" spans="1:41" s="12" customFormat="1" ht="18">
      <c r="A32" s="35"/>
      <c r="B32" s="34" t="s">
        <v>7</v>
      </c>
      <c r="C32" s="31">
        <f>C33+Parameters!$C$8</f>
        <v>4.1899999999999995</v>
      </c>
      <c r="D32" s="32" t="s">
        <v>2</v>
      </c>
      <c r="E32" s="33">
        <v>0</v>
      </c>
      <c r="F32" s="43">
        <f t="shared" si="10"/>
        <v>0</v>
      </c>
      <c r="G32" s="36"/>
      <c r="H32" s="34" t="s">
        <v>7</v>
      </c>
      <c r="I32" s="31">
        <f>I33+Parameters!$G$8</f>
        <v>2.6000000000000005</v>
      </c>
      <c r="J32" s="32" t="s">
        <v>2</v>
      </c>
      <c r="K32" s="33">
        <v>0</v>
      </c>
      <c r="L32" s="43">
        <f t="shared" si="11"/>
        <v>0</v>
      </c>
      <c r="M32"/>
      <c r="N32" s="34" t="s">
        <v>7</v>
      </c>
      <c r="O32" s="31">
        <f>O33+Parameters!$C$13</f>
        <v>4.580000000000001</v>
      </c>
      <c r="P32" s="32" t="s">
        <v>2</v>
      </c>
      <c r="Q32" s="33">
        <v>0</v>
      </c>
      <c r="R32" s="43">
        <f t="shared" si="12"/>
        <v>0</v>
      </c>
      <c r="S32"/>
      <c r="T32" s="34" t="s">
        <v>7</v>
      </c>
      <c r="U32" s="31">
        <f>U33+Parameters!$G$13</f>
        <v>2.989999999999999</v>
      </c>
      <c r="V32" s="32" t="s">
        <v>2</v>
      </c>
      <c r="W32" s="33">
        <v>0</v>
      </c>
      <c r="X32" s="43">
        <f t="shared" si="13"/>
        <v>0</v>
      </c>
      <c r="AJ32" s="21"/>
      <c r="AL32" s="37"/>
      <c r="AM32" s="38"/>
      <c r="AN32" s="37"/>
      <c r="AO32" s="21"/>
    </row>
    <row r="33" spans="1:41" s="12" customFormat="1" ht="18">
      <c r="A33" s="35"/>
      <c r="B33" s="34" t="s">
        <v>8</v>
      </c>
      <c r="C33" s="31">
        <f>C34+Parameters!$C$8</f>
        <v>4.079999999999999</v>
      </c>
      <c r="D33" s="32" t="s">
        <v>2</v>
      </c>
      <c r="E33" s="33">
        <v>0</v>
      </c>
      <c r="F33" s="43">
        <f t="shared" si="10"/>
        <v>0</v>
      </c>
      <c r="G33" s="36"/>
      <c r="H33" s="34" t="s">
        <v>8</v>
      </c>
      <c r="I33" s="31">
        <f>I34+Parameters!$G$8</f>
        <v>2.5000000000000004</v>
      </c>
      <c r="J33" s="32" t="s">
        <v>2</v>
      </c>
      <c r="K33" s="33">
        <v>0</v>
      </c>
      <c r="L33" s="43">
        <f t="shared" si="11"/>
        <v>0</v>
      </c>
      <c r="M33"/>
      <c r="N33" s="34" t="s">
        <v>8</v>
      </c>
      <c r="O33" s="31">
        <f>O34+Parameters!$C$13</f>
        <v>4.460000000000001</v>
      </c>
      <c r="P33" s="32" t="s">
        <v>2</v>
      </c>
      <c r="Q33" s="33">
        <v>0</v>
      </c>
      <c r="R33" s="43">
        <f t="shared" si="12"/>
        <v>0</v>
      </c>
      <c r="S33"/>
      <c r="T33" s="34" t="s">
        <v>8</v>
      </c>
      <c r="U33" s="31">
        <f>U34+Parameters!$G$13</f>
        <v>2.879999999999999</v>
      </c>
      <c r="V33" s="32" t="s">
        <v>2</v>
      </c>
      <c r="W33" s="33">
        <v>0</v>
      </c>
      <c r="X33" s="43">
        <f t="shared" si="13"/>
        <v>0</v>
      </c>
      <c r="AJ33" s="21"/>
      <c r="AL33" s="37"/>
      <c r="AM33" s="38"/>
      <c r="AN33" s="37"/>
      <c r="AO33" s="21"/>
    </row>
    <row r="34" spans="1:41" s="12" customFormat="1" ht="18">
      <c r="A34" s="35"/>
      <c r="B34" s="34" t="s">
        <v>25</v>
      </c>
      <c r="C34" s="31">
        <f>C35+Parameters!$C$8</f>
        <v>3.9699999999999993</v>
      </c>
      <c r="D34" s="32" t="s">
        <v>2</v>
      </c>
      <c r="E34" s="33">
        <v>0</v>
      </c>
      <c r="F34" s="43">
        <f t="shared" si="10"/>
        <v>0</v>
      </c>
      <c r="G34" s="36"/>
      <c r="H34" s="34" t="s">
        <v>25</v>
      </c>
      <c r="I34" s="31">
        <f>I35+Parameters!$G$8</f>
        <v>2.4000000000000004</v>
      </c>
      <c r="J34" s="32" t="s">
        <v>2</v>
      </c>
      <c r="K34" s="33">
        <v>0</v>
      </c>
      <c r="L34" s="43">
        <f t="shared" si="11"/>
        <v>0</v>
      </c>
      <c r="M34"/>
      <c r="N34" s="34" t="s">
        <v>25</v>
      </c>
      <c r="O34" s="31">
        <f>O35+Parameters!$C$13</f>
        <v>4.340000000000001</v>
      </c>
      <c r="P34" s="32" t="s">
        <v>2</v>
      </c>
      <c r="Q34" s="33">
        <v>0</v>
      </c>
      <c r="R34" s="43">
        <f t="shared" si="12"/>
        <v>0</v>
      </c>
      <c r="S34"/>
      <c r="T34" s="34" t="s">
        <v>25</v>
      </c>
      <c r="U34" s="31">
        <f>U35+Parameters!$G$13</f>
        <v>2.769999999999999</v>
      </c>
      <c r="V34" s="32" t="s">
        <v>2</v>
      </c>
      <c r="W34" s="33">
        <v>0</v>
      </c>
      <c r="X34" s="43">
        <f t="shared" si="13"/>
        <v>0</v>
      </c>
      <c r="AJ34" s="21"/>
      <c r="AL34" s="37"/>
      <c r="AM34" s="38"/>
      <c r="AN34" s="37"/>
      <c r="AO34" s="21"/>
    </row>
    <row r="35" spans="1:41" s="12" customFormat="1" ht="18">
      <c r="A35" s="35"/>
      <c r="B35" s="34" t="s">
        <v>9</v>
      </c>
      <c r="C35" s="31">
        <f>C36+Parameters!$C$8</f>
        <v>3.8599999999999994</v>
      </c>
      <c r="D35" s="32" t="s">
        <v>2</v>
      </c>
      <c r="E35" s="33">
        <v>0</v>
      </c>
      <c r="F35" s="43">
        <f t="shared" si="10"/>
        <v>0</v>
      </c>
      <c r="G35" s="36"/>
      <c r="H35" s="34" t="s">
        <v>9</v>
      </c>
      <c r="I35" s="31">
        <f>I36+Parameters!$G$8</f>
        <v>2.3000000000000003</v>
      </c>
      <c r="J35" s="32" t="s">
        <v>2</v>
      </c>
      <c r="K35" s="33">
        <v>0</v>
      </c>
      <c r="L35" s="43">
        <f t="shared" si="11"/>
        <v>0</v>
      </c>
      <c r="M35"/>
      <c r="N35" s="34" t="s">
        <v>9</v>
      </c>
      <c r="O35" s="31">
        <f>O36+Parameters!$C$13</f>
        <v>4.220000000000001</v>
      </c>
      <c r="P35" s="32" t="s">
        <v>2</v>
      </c>
      <c r="Q35" s="33">
        <v>0</v>
      </c>
      <c r="R35" s="43">
        <f t="shared" si="12"/>
        <v>0</v>
      </c>
      <c r="S35"/>
      <c r="T35" s="34" t="s">
        <v>9</v>
      </c>
      <c r="U35" s="31">
        <f>U36+Parameters!$G$13</f>
        <v>2.6599999999999993</v>
      </c>
      <c r="V35" s="32" t="s">
        <v>2</v>
      </c>
      <c r="W35" s="33">
        <v>0</v>
      </c>
      <c r="X35" s="43">
        <f t="shared" si="13"/>
        <v>0</v>
      </c>
      <c r="AJ35" s="21"/>
      <c r="AL35" s="37"/>
      <c r="AM35" s="38"/>
      <c r="AN35" s="37"/>
      <c r="AO35" s="21"/>
    </row>
    <row r="36" spans="1:41" s="12" customFormat="1" ht="18">
      <c r="A36" s="35"/>
      <c r="B36" s="9" t="s">
        <v>10</v>
      </c>
      <c r="C36" s="16">
        <f>C37+Parameters!$C$8</f>
        <v>3.7499999999999996</v>
      </c>
      <c r="D36" s="10" t="s">
        <v>2</v>
      </c>
      <c r="E36" s="5">
        <v>0</v>
      </c>
      <c r="F36" s="43">
        <f t="shared" si="10"/>
        <v>0</v>
      </c>
      <c r="G36" s="36"/>
      <c r="H36" s="9" t="s">
        <v>10</v>
      </c>
      <c r="I36" s="16">
        <f>I37+Parameters!$G$8</f>
        <v>2.2</v>
      </c>
      <c r="J36" s="10" t="s">
        <v>2</v>
      </c>
      <c r="K36" s="5">
        <v>0</v>
      </c>
      <c r="L36" s="43">
        <f t="shared" si="11"/>
        <v>0</v>
      </c>
      <c r="M36"/>
      <c r="N36" s="9" t="s">
        <v>10</v>
      </c>
      <c r="O36" s="16">
        <f>O37+Parameters!$C$13</f>
        <v>4.1000000000000005</v>
      </c>
      <c r="P36" s="10" t="s">
        <v>2</v>
      </c>
      <c r="Q36" s="5">
        <v>0</v>
      </c>
      <c r="R36" s="43">
        <f t="shared" si="12"/>
        <v>0</v>
      </c>
      <c r="S36"/>
      <c r="T36" s="9" t="s">
        <v>10</v>
      </c>
      <c r="U36" s="16">
        <f>U37+Parameters!$G$13</f>
        <v>2.5499999999999994</v>
      </c>
      <c r="V36" s="10" t="s">
        <v>2</v>
      </c>
      <c r="W36" s="5">
        <v>0</v>
      </c>
      <c r="X36" s="43">
        <f t="shared" si="13"/>
        <v>0</v>
      </c>
      <c r="AJ36" s="21"/>
      <c r="AL36" s="37"/>
      <c r="AM36" s="38"/>
      <c r="AN36" s="37"/>
      <c r="AO36" s="21"/>
    </row>
    <row r="37" spans="1:41" s="12" customFormat="1" ht="18">
      <c r="A37"/>
      <c r="B37" s="9" t="s">
        <v>11</v>
      </c>
      <c r="C37" s="16">
        <f>C38+Parameters!$C$8</f>
        <v>3.6399999999999997</v>
      </c>
      <c r="D37" s="10" t="s">
        <v>2</v>
      </c>
      <c r="E37" s="5">
        <v>0</v>
      </c>
      <c r="F37" s="43">
        <f t="shared" si="10"/>
        <v>0</v>
      </c>
      <c r="G37"/>
      <c r="H37" s="9" t="s">
        <v>11</v>
      </c>
      <c r="I37" s="16">
        <f>I38+Parameters!$G$8</f>
        <v>2.1</v>
      </c>
      <c r="J37" s="10" t="s">
        <v>2</v>
      </c>
      <c r="K37" s="5">
        <v>0</v>
      </c>
      <c r="L37" s="43">
        <f t="shared" si="11"/>
        <v>0</v>
      </c>
      <c r="M37"/>
      <c r="N37" s="9" t="s">
        <v>11</v>
      </c>
      <c r="O37" s="16">
        <f>O38+Parameters!$C$13</f>
        <v>3.9800000000000004</v>
      </c>
      <c r="P37" s="10" t="s">
        <v>2</v>
      </c>
      <c r="Q37" s="5">
        <v>0</v>
      </c>
      <c r="R37" s="43">
        <f t="shared" si="12"/>
        <v>0</v>
      </c>
      <c r="S37"/>
      <c r="T37" s="9" t="s">
        <v>11</v>
      </c>
      <c r="U37" s="16">
        <f>U38+Parameters!$G$13</f>
        <v>2.4399999999999995</v>
      </c>
      <c r="V37" s="10" t="s">
        <v>2</v>
      </c>
      <c r="W37" s="5">
        <v>0</v>
      </c>
      <c r="X37" s="43">
        <f t="shared" si="13"/>
        <v>0</v>
      </c>
      <c r="AJ37" s="21"/>
      <c r="AL37" s="37"/>
      <c r="AM37" s="38"/>
      <c r="AN37" s="37"/>
      <c r="AO37" s="21"/>
    </row>
    <row r="38" spans="1:41" s="12" customFormat="1" ht="18">
      <c r="A38"/>
      <c r="B38" s="9" t="s">
        <v>12</v>
      </c>
      <c r="C38" s="16">
        <f>C39+Parameters!$C$8</f>
        <v>3.53</v>
      </c>
      <c r="D38" s="10" t="s">
        <v>2</v>
      </c>
      <c r="E38" s="5">
        <v>0</v>
      </c>
      <c r="F38" s="43">
        <f t="shared" si="10"/>
        <v>0</v>
      </c>
      <c r="G38"/>
      <c r="H38" s="9" t="s">
        <v>12</v>
      </c>
      <c r="I38" s="16">
        <f>I39+Parameters!$G$8</f>
        <v>2</v>
      </c>
      <c r="J38" s="10" t="s">
        <v>2</v>
      </c>
      <c r="K38" s="5">
        <v>0</v>
      </c>
      <c r="L38" s="43">
        <f t="shared" si="11"/>
        <v>0</v>
      </c>
      <c r="M38"/>
      <c r="N38" s="9" t="s">
        <v>12</v>
      </c>
      <c r="O38" s="16">
        <f>O39+Parameters!$C$13</f>
        <v>3.8600000000000003</v>
      </c>
      <c r="P38" s="10" t="s">
        <v>2</v>
      </c>
      <c r="Q38" s="5">
        <v>0</v>
      </c>
      <c r="R38" s="43">
        <f t="shared" si="12"/>
        <v>0</v>
      </c>
      <c r="S38"/>
      <c r="T38" s="9" t="s">
        <v>12</v>
      </c>
      <c r="U38" s="16">
        <f>U39+Parameters!$G$13</f>
        <v>2.3299999999999996</v>
      </c>
      <c r="V38" s="10" t="s">
        <v>2</v>
      </c>
      <c r="W38" s="5">
        <v>0</v>
      </c>
      <c r="X38" s="43">
        <f t="shared" si="13"/>
        <v>0</v>
      </c>
      <c r="AJ38" s="21"/>
      <c r="AL38" s="37"/>
      <c r="AM38" s="38"/>
      <c r="AN38" s="37"/>
      <c r="AO38" s="21"/>
    </row>
    <row r="39" spans="1:41" s="12" customFormat="1" ht="18">
      <c r="A39"/>
      <c r="B39" s="34" t="s">
        <v>13</v>
      </c>
      <c r="C39" s="31">
        <f>C40+Parameters!$C$8</f>
        <v>3.42</v>
      </c>
      <c r="D39" s="32" t="s">
        <v>2</v>
      </c>
      <c r="E39" s="33">
        <v>0</v>
      </c>
      <c r="F39" s="43">
        <f t="shared" si="10"/>
        <v>0</v>
      </c>
      <c r="G39"/>
      <c r="H39" s="34" t="s">
        <v>13</v>
      </c>
      <c r="I39" s="31">
        <f>I40+Parameters!$G$8</f>
        <v>1.9000000000000001</v>
      </c>
      <c r="J39" s="32" t="s">
        <v>2</v>
      </c>
      <c r="K39" s="33">
        <v>0</v>
      </c>
      <c r="L39" s="43">
        <f t="shared" si="11"/>
        <v>0</v>
      </c>
      <c r="M39"/>
      <c r="N39" s="34" t="s">
        <v>13</v>
      </c>
      <c r="O39" s="31">
        <f>O40+Parameters!$C$13</f>
        <v>3.74</v>
      </c>
      <c r="P39" s="32" t="s">
        <v>2</v>
      </c>
      <c r="Q39" s="33">
        <v>0</v>
      </c>
      <c r="R39" s="43">
        <f t="shared" si="12"/>
        <v>0</v>
      </c>
      <c r="S39"/>
      <c r="T39" s="34" t="s">
        <v>13</v>
      </c>
      <c r="U39" s="31">
        <f>U40+Parameters!$G$13</f>
        <v>2.2199999999999998</v>
      </c>
      <c r="V39" s="32" t="s">
        <v>2</v>
      </c>
      <c r="W39" s="33">
        <v>0</v>
      </c>
      <c r="X39" s="43">
        <f t="shared" si="13"/>
        <v>0</v>
      </c>
      <c r="AJ39" s="21"/>
      <c r="AL39" s="37"/>
      <c r="AM39" s="38"/>
      <c r="AN39" s="37"/>
      <c r="AO39" s="21"/>
    </row>
    <row r="40" spans="1:41" s="12" customFormat="1" ht="18">
      <c r="A40"/>
      <c r="B40" s="34" t="s">
        <v>14</v>
      </c>
      <c r="C40" s="31">
        <f>C41+Parameters!$C$8</f>
        <v>3.31</v>
      </c>
      <c r="D40" s="32" t="s">
        <v>2</v>
      </c>
      <c r="E40" s="33">
        <v>0</v>
      </c>
      <c r="F40" s="43">
        <f>IF(E40&lt;=E41,0,1)</f>
        <v>0</v>
      </c>
      <c r="G40"/>
      <c r="H40" s="34" t="s">
        <v>14</v>
      </c>
      <c r="I40" s="31">
        <f>I41+Parameters!$G$8</f>
        <v>1.8</v>
      </c>
      <c r="J40" s="32" t="s">
        <v>2</v>
      </c>
      <c r="K40" s="33">
        <v>0</v>
      </c>
      <c r="L40" s="43">
        <f>IF(K40&lt;=K41,0,1)</f>
        <v>0</v>
      </c>
      <c r="M40"/>
      <c r="N40" s="34" t="s">
        <v>14</v>
      </c>
      <c r="O40" s="31">
        <f>O41+Parameters!$C$13</f>
        <v>3.62</v>
      </c>
      <c r="P40" s="32" t="s">
        <v>2</v>
      </c>
      <c r="Q40" s="33">
        <v>0</v>
      </c>
      <c r="R40" s="43">
        <f>IF(Q40&lt;=Q41,0,1)</f>
        <v>0</v>
      </c>
      <c r="S40"/>
      <c r="T40" s="34" t="s">
        <v>14</v>
      </c>
      <c r="U40" s="31">
        <f>U41+Parameters!$G$13</f>
        <v>2.11</v>
      </c>
      <c r="V40" s="32" t="s">
        <v>2</v>
      </c>
      <c r="W40" s="33">
        <v>0</v>
      </c>
      <c r="X40" s="43">
        <f>IF(W40&lt;=W41,0,1)</f>
        <v>0</v>
      </c>
      <c r="AJ40" s="21"/>
      <c r="AL40" s="37"/>
      <c r="AM40" s="38"/>
      <c r="AN40" s="37"/>
      <c r="AO40" s="21"/>
    </row>
    <row r="41" spans="1:41" s="12" customFormat="1" ht="18">
      <c r="A41"/>
      <c r="B41" s="34" t="s">
        <v>15</v>
      </c>
      <c r="C41" s="31">
        <f>Parameters!C7</f>
        <v>3.2</v>
      </c>
      <c r="D41" s="32" t="s">
        <v>2</v>
      </c>
      <c r="E41" s="33">
        <v>0</v>
      </c>
      <c r="F41" s="43">
        <v>0</v>
      </c>
      <c r="G41"/>
      <c r="H41" s="34" t="s">
        <v>15</v>
      </c>
      <c r="I41" s="31">
        <f>Parameters!G7</f>
        <v>1.7</v>
      </c>
      <c r="J41" s="32" t="s">
        <v>2</v>
      </c>
      <c r="K41" s="33">
        <v>0</v>
      </c>
      <c r="L41" s="43">
        <v>0</v>
      </c>
      <c r="M41"/>
      <c r="N41" s="34" t="s">
        <v>15</v>
      </c>
      <c r="O41" s="31">
        <f>Parameters!C12</f>
        <v>3.5</v>
      </c>
      <c r="P41" s="32" t="s">
        <v>2</v>
      </c>
      <c r="Q41" s="33">
        <v>0</v>
      </c>
      <c r="R41" s="43">
        <v>0</v>
      </c>
      <c r="S41"/>
      <c r="T41" s="34" t="s">
        <v>15</v>
      </c>
      <c r="U41" s="31">
        <f>Parameters!G12</f>
        <v>2</v>
      </c>
      <c r="V41" s="32" t="s">
        <v>2</v>
      </c>
      <c r="W41" s="33">
        <v>0</v>
      </c>
      <c r="X41" s="43">
        <v>0</v>
      </c>
      <c r="AJ41" s="21"/>
      <c r="AL41" s="37"/>
      <c r="AM41" s="38"/>
      <c r="AN41" s="37"/>
      <c r="AO41" s="21"/>
    </row>
    <row r="42" spans="2:41" s="12" customFormat="1" ht="15">
      <c r="B42" s="37"/>
      <c r="C42" s="38"/>
      <c r="D42" s="37"/>
      <c r="E42" s="21"/>
      <c r="F42" s="21"/>
      <c r="H42" s="37"/>
      <c r="I42" s="38"/>
      <c r="J42" s="37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AJ42" s="21"/>
      <c r="AL42" s="37"/>
      <c r="AM42" s="38"/>
      <c r="AN42" s="37"/>
      <c r="AO42" s="21"/>
    </row>
    <row r="43" spans="1:41" s="12" customFormat="1" ht="18.75">
      <c r="A43" s="41" t="s">
        <v>39</v>
      </c>
      <c r="F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AJ43" s="21"/>
      <c r="AL43" s="37"/>
      <c r="AM43" s="38"/>
      <c r="AN43" s="37"/>
      <c r="AO43" s="21"/>
    </row>
    <row r="44" spans="1:41" s="12" customFormat="1" ht="15.75">
      <c r="A44" s="6" t="str">
        <f>A23</f>
        <v>Shipper 4</v>
      </c>
      <c r="B44" s="2"/>
      <c r="C44" s="2"/>
      <c r="D44" s="2"/>
      <c r="E44"/>
      <c r="F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AJ44" s="21"/>
      <c r="AL44" s="37"/>
      <c r="AM44" s="38"/>
      <c r="AN44" s="37"/>
      <c r="AO44" s="21"/>
    </row>
    <row r="45" spans="1:41" s="12" customFormat="1" ht="15">
      <c r="A45"/>
      <c r="B45" s="69" t="s">
        <v>4</v>
      </c>
      <c r="C45" s="69"/>
      <c r="D45" s="69"/>
      <c r="E45" s="69"/>
      <c r="F45" s="21"/>
      <c r="H45" s="69" t="s">
        <v>20</v>
      </c>
      <c r="I45" s="69"/>
      <c r="J45" s="69"/>
      <c r="K45" s="69"/>
      <c r="L45" s="21"/>
      <c r="M45" s="21"/>
      <c r="N45" s="69" t="s">
        <v>4</v>
      </c>
      <c r="O45" s="69"/>
      <c r="P45" s="69"/>
      <c r="Q45" s="69"/>
      <c r="R45" s="21"/>
      <c r="T45" s="69" t="s">
        <v>20</v>
      </c>
      <c r="U45" s="69"/>
      <c r="V45" s="69"/>
      <c r="W45" s="69"/>
      <c r="X45" s="21"/>
      <c r="AJ45" s="21"/>
      <c r="AL45" s="37"/>
      <c r="AM45" s="38"/>
      <c r="AN45" s="37"/>
      <c r="AO45" s="21"/>
    </row>
    <row r="46" spans="1:41" s="12" customFormat="1" ht="15">
      <c r="A46"/>
      <c r="B46" s="2"/>
      <c r="C46" s="2"/>
      <c r="D46" s="2"/>
      <c r="E46"/>
      <c r="F46" s="21"/>
      <c r="G46" s="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AJ46" s="21"/>
      <c r="AL46" s="37"/>
      <c r="AM46" s="38"/>
      <c r="AN46" s="37"/>
      <c r="AO46" s="21"/>
    </row>
    <row r="47" spans="1:41" s="12" customFormat="1" ht="15">
      <c r="A47"/>
      <c r="B47" s="2"/>
      <c r="C47" s="2"/>
      <c r="D47" s="2"/>
      <c r="E47" s="2" t="s">
        <v>3</v>
      </c>
      <c r="F47" s="43" t="s">
        <v>49</v>
      </c>
      <c r="G47"/>
      <c r="H47" s="2"/>
      <c r="I47" s="2"/>
      <c r="J47" s="2"/>
      <c r="K47" s="24" t="str">
        <f>E47</f>
        <v>Capacity bids</v>
      </c>
      <c r="L47" s="43" t="s">
        <v>49</v>
      </c>
      <c r="M47" s="21"/>
      <c r="N47" s="21"/>
      <c r="O47" s="21"/>
      <c r="P47" s="21"/>
      <c r="Q47" s="44" t="str">
        <f>K47</f>
        <v>Capacity bids</v>
      </c>
      <c r="R47" s="43" t="s">
        <v>49</v>
      </c>
      <c r="S47" s="21"/>
      <c r="T47" s="21"/>
      <c r="U47" s="21"/>
      <c r="V47" s="21"/>
      <c r="W47" s="44" t="str">
        <f>Q47</f>
        <v>Capacity bids</v>
      </c>
      <c r="X47" s="43" t="s">
        <v>49</v>
      </c>
      <c r="AJ47" s="21"/>
      <c r="AL47" s="37"/>
      <c r="AM47" s="38"/>
      <c r="AN47" s="37"/>
      <c r="AO47" s="21"/>
    </row>
    <row r="48" spans="1:41" s="12" customFormat="1" ht="18">
      <c r="A48" s="22" t="s">
        <v>35</v>
      </c>
      <c r="B48" s="34" t="s">
        <v>34</v>
      </c>
      <c r="C48" s="31">
        <f>C49+Parameters!$C$8</f>
        <v>4.740000000000001</v>
      </c>
      <c r="D48" s="32" t="s">
        <v>2</v>
      </c>
      <c r="E48" s="33">
        <v>0</v>
      </c>
      <c r="F48" s="43">
        <f aca="true" t="shared" si="14" ref="F48:F60">IF(E48&lt;=E49,0,1)</f>
        <v>0</v>
      </c>
      <c r="G48" s="22" t="str">
        <f>A48</f>
        <v>Year 1</v>
      </c>
      <c r="H48" s="34" t="s">
        <v>34</v>
      </c>
      <c r="I48" s="31">
        <f>I49+Parameters!$G$8</f>
        <v>3.100000000000001</v>
      </c>
      <c r="J48" s="32" t="s">
        <v>2</v>
      </c>
      <c r="K48" s="33">
        <v>0</v>
      </c>
      <c r="L48" s="43">
        <f aca="true" t="shared" si="15" ref="L48:L60">IF(K48&lt;=K49,0,1)</f>
        <v>0</v>
      </c>
      <c r="M48" s="22" t="s">
        <v>36</v>
      </c>
      <c r="N48" s="34" t="s">
        <v>34</v>
      </c>
      <c r="O48" s="31">
        <f>O49+Parameters!$C$13</f>
        <v>5.1800000000000015</v>
      </c>
      <c r="P48" s="32" t="s">
        <v>2</v>
      </c>
      <c r="Q48" s="33">
        <v>0</v>
      </c>
      <c r="R48" s="43">
        <f aca="true" t="shared" si="16" ref="R48:R60">IF(Q48&lt;=Q49,0,1)</f>
        <v>0</v>
      </c>
      <c r="S48" s="15" t="str">
        <f>M48</f>
        <v>Year 2</v>
      </c>
      <c r="T48" s="34" t="s">
        <v>34</v>
      </c>
      <c r="U48" s="31">
        <f>U49+Parameters!$G$13</f>
        <v>3.5399999999999983</v>
      </c>
      <c r="V48" s="32" t="s">
        <v>2</v>
      </c>
      <c r="W48" s="33">
        <v>0</v>
      </c>
      <c r="X48" s="43">
        <f aca="true" t="shared" si="17" ref="X48:X60">IF(W48&lt;=W49,0,1)</f>
        <v>0</v>
      </c>
      <c r="AJ48" s="21"/>
      <c r="AL48" s="37"/>
      <c r="AM48" s="38"/>
      <c r="AN48" s="37"/>
      <c r="AO48" s="21"/>
    </row>
    <row r="49" spans="1:41" s="12" customFormat="1" ht="18" customHeight="1">
      <c r="A49" s="70" t="s">
        <v>5</v>
      </c>
      <c r="B49" s="34" t="s">
        <v>33</v>
      </c>
      <c r="C49" s="31">
        <f>C50+Parameters!$C$8</f>
        <v>4.630000000000001</v>
      </c>
      <c r="D49" s="32" t="s">
        <v>2</v>
      </c>
      <c r="E49" s="33">
        <v>0</v>
      </c>
      <c r="F49" s="43">
        <f t="shared" si="14"/>
        <v>0</v>
      </c>
      <c r="G49" s="70" t="s">
        <v>5</v>
      </c>
      <c r="H49" s="34" t="s">
        <v>33</v>
      </c>
      <c r="I49" s="31">
        <f>I50+Parameters!$G$8</f>
        <v>3.000000000000001</v>
      </c>
      <c r="J49" s="32" t="s">
        <v>2</v>
      </c>
      <c r="K49" s="33">
        <v>0</v>
      </c>
      <c r="L49" s="43">
        <f t="shared" si="15"/>
        <v>0</v>
      </c>
      <c r="M49" s="70" t="s">
        <v>5</v>
      </c>
      <c r="N49" s="34" t="s">
        <v>33</v>
      </c>
      <c r="O49" s="31">
        <f>O50+Parameters!$C$13</f>
        <v>5.060000000000001</v>
      </c>
      <c r="P49" s="32" t="s">
        <v>2</v>
      </c>
      <c r="Q49" s="33">
        <v>0</v>
      </c>
      <c r="R49" s="43">
        <f t="shared" si="16"/>
        <v>0</v>
      </c>
      <c r="S49" s="70" t="s">
        <v>5</v>
      </c>
      <c r="T49" s="34" t="s">
        <v>33</v>
      </c>
      <c r="U49" s="31">
        <f>U50+Parameters!$G$13</f>
        <v>3.4299999999999984</v>
      </c>
      <c r="V49" s="32" t="s">
        <v>2</v>
      </c>
      <c r="W49" s="33">
        <v>0</v>
      </c>
      <c r="X49" s="43">
        <f t="shared" si="17"/>
        <v>0</v>
      </c>
      <c r="AJ49" s="21"/>
      <c r="AL49" s="37"/>
      <c r="AM49" s="38"/>
      <c r="AN49" s="37"/>
      <c r="AO49" s="21"/>
    </row>
    <row r="50" spans="1:41" s="12" customFormat="1" ht="18">
      <c r="A50" s="70"/>
      <c r="B50" s="34" t="s">
        <v>32</v>
      </c>
      <c r="C50" s="31">
        <f>C51+Parameters!$C$8</f>
        <v>4.5200000000000005</v>
      </c>
      <c r="D50" s="32" t="s">
        <v>2</v>
      </c>
      <c r="E50" s="33">
        <v>0</v>
      </c>
      <c r="F50" s="43">
        <f t="shared" si="14"/>
        <v>0</v>
      </c>
      <c r="G50" s="70"/>
      <c r="H50" s="34" t="s">
        <v>32</v>
      </c>
      <c r="I50" s="31">
        <f>I51+Parameters!$G$8</f>
        <v>2.900000000000001</v>
      </c>
      <c r="J50" s="32" t="s">
        <v>2</v>
      </c>
      <c r="K50" s="33">
        <v>0</v>
      </c>
      <c r="L50" s="43">
        <f t="shared" si="15"/>
        <v>0</v>
      </c>
      <c r="M50" s="70"/>
      <c r="N50" s="34" t="s">
        <v>32</v>
      </c>
      <c r="O50" s="31">
        <f>O51+Parameters!$C$13</f>
        <v>4.940000000000001</v>
      </c>
      <c r="P50" s="32" t="s">
        <v>2</v>
      </c>
      <c r="Q50" s="33">
        <v>0</v>
      </c>
      <c r="R50" s="43">
        <f t="shared" si="16"/>
        <v>0</v>
      </c>
      <c r="S50" s="70"/>
      <c r="T50" s="34" t="s">
        <v>32</v>
      </c>
      <c r="U50" s="31">
        <f>U51+Parameters!$G$13</f>
        <v>3.3199999999999985</v>
      </c>
      <c r="V50" s="32" t="s">
        <v>2</v>
      </c>
      <c r="W50" s="33">
        <v>0</v>
      </c>
      <c r="X50" s="43">
        <f t="shared" si="17"/>
        <v>0</v>
      </c>
      <c r="AJ50" s="21"/>
      <c r="AL50" s="37"/>
      <c r="AM50" s="38"/>
      <c r="AN50" s="37"/>
      <c r="AO50" s="21"/>
    </row>
    <row r="51" spans="1:41" s="12" customFormat="1" ht="18">
      <c r="A51" s="70"/>
      <c r="B51" s="34" t="s">
        <v>31</v>
      </c>
      <c r="C51" s="31">
        <f>C52+Parameters!$C$8</f>
        <v>4.41</v>
      </c>
      <c r="D51" s="32" t="s">
        <v>2</v>
      </c>
      <c r="E51" s="33">
        <v>0</v>
      </c>
      <c r="F51" s="43">
        <f t="shared" si="14"/>
        <v>0</v>
      </c>
      <c r="G51" s="70"/>
      <c r="H51" s="34" t="s">
        <v>31</v>
      </c>
      <c r="I51" s="31">
        <f>I52+Parameters!$G$8</f>
        <v>2.8000000000000007</v>
      </c>
      <c r="J51" s="32" t="s">
        <v>2</v>
      </c>
      <c r="K51" s="33">
        <v>0</v>
      </c>
      <c r="L51" s="43">
        <f t="shared" si="15"/>
        <v>0</v>
      </c>
      <c r="M51" s="70"/>
      <c r="N51" s="34" t="s">
        <v>31</v>
      </c>
      <c r="O51" s="31">
        <f>O52+Parameters!$C$13</f>
        <v>4.820000000000001</v>
      </c>
      <c r="P51" s="32" t="s">
        <v>2</v>
      </c>
      <c r="Q51" s="33">
        <v>0</v>
      </c>
      <c r="R51" s="43">
        <f t="shared" si="16"/>
        <v>0</v>
      </c>
      <c r="S51" s="70"/>
      <c r="T51" s="34" t="s">
        <v>31</v>
      </c>
      <c r="U51" s="31">
        <f>U52+Parameters!$G$13</f>
        <v>3.2099999999999986</v>
      </c>
      <c r="V51" s="32" t="s">
        <v>2</v>
      </c>
      <c r="W51" s="33">
        <v>0</v>
      </c>
      <c r="X51" s="43">
        <f t="shared" si="17"/>
        <v>0</v>
      </c>
      <c r="AJ51" s="21"/>
      <c r="AL51" s="37"/>
      <c r="AM51" s="38"/>
      <c r="AN51" s="37"/>
      <c r="AO51" s="21"/>
    </row>
    <row r="52" spans="1:41" s="12" customFormat="1" ht="18">
      <c r="A52" s="8">
        <f>Parameters!C6</f>
        <v>600000</v>
      </c>
      <c r="B52" s="34" t="s">
        <v>30</v>
      </c>
      <c r="C52" s="31">
        <f>C53+Parameters!$C$8</f>
        <v>4.3</v>
      </c>
      <c r="D52" s="32" t="s">
        <v>2</v>
      </c>
      <c r="E52" s="33">
        <v>0</v>
      </c>
      <c r="F52" s="43">
        <f t="shared" si="14"/>
        <v>0</v>
      </c>
      <c r="G52" s="11">
        <f>Parameters!G6</f>
        <v>450000</v>
      </c>
      <c r="H52" s="34" t="s">
        <v>30</v>
      </c>
      <c r="I52" s="31">
        <f>I53+Parameters!$G$8</f>
        <v>2.7000000000000006</v>
      </c>
      <c r="J52" s="32" t="s">
        <v>2</v>
      </c>
      <c r="K52" s="33">
        <v>0</v>
      </c>
      <c r="L52" s="43">
        <f t="shared" si="15"/>
        <v>0</v>
      </c>
      <c r="M52" s="11">
        <f>Parameters!C11</f>
        <v>800000</v>
      </c>
      <c r="N52" s="34" t="s">
        <v>30</v>
      </c>
      <c r="O52" s="31">
        <f>O53+Parameters!$C$13</f>
        <v>4.700000000000001</v>
      </c>
      <c r="P52" s="32" t="s">
        <v>2</v>
      </c>
      <c r="Q52" s="33">
        <v>0</v>
      </c>
      <c r="R52" s="43">
        <f t="shared" si="16"/>
        <v>0</v>
      </c>
      <c r="S52" s="11">
        <f>Parameters!G11</f>
        <v>550000</v>
      </c>
      <c r="T52" s="34" t="s">
        <v>30</v>
      </c>
      <c r="U52" s="31">
        <f>U53+Parameters!$G$13</f>
        <v>3.0999999999999988</v>
      </c>
      <c r="V52" s="32" t="s">
        <v>2</v>
      </c>
      <c r="W52" s="33">
        <v>0</v>
      </c>
      <c r="X52" s="43">
        <f t="shared" si="17"/>
        <v>0</v>
      </c>
      <c r="AJ52" s="21"/>
      <c r="AL52" s="37"/>
      <c r="AM52" s="38"/>
      <c r="AN52" s="37"/>
      <c r="AO52" s="21"/>
    </row>
    <row r="53" spans="1:41" s="12" customFormat="1" ht="18">
      <c r="A53" s="35"/>
      <c r="B53" s="34" t="s">
        <v>7</v>
      </c>
      <c r="C53" s="31">
        <f>C54+Parameters!$C$8</f>
        <v>4.1899999999999995</v>
      </c>
      <c r="D53" s="32" t="s">
        <v>2</v>
      </c>
      <c r="E53" s="33">
        <v>0</v>
      </c>
      <c r="F53" s="43">
        <f t="shared" si="14"/>
        <v>0</v>
      </c>
      <c r="G53" s="36"/>
      <c r="H53" s="34" t="s">
        <v>7</v>
      </c>
      <c r="I53" s="31">
        <f>I54+Parameters!$G$8</f>
        <v>2.6000000000000005</v>
      </c>
      <c r="J53" s="32" t="s">
        <v>2</v>
      </c>
      <c r="K53" s="33">
        <v>0</v>
      </c>
      <c r="L53" s="43">
        <f t="shared" si="15"/>
        <v>0</v>
      </c>
      <c r="M53"/>
      <c r="N53" s="34" t="s">
        <v>7</v>
      </c>
      <c r="O53" s="31">
        <f>O54+Parameters!$C$13</f>
        <v>4.580000000000001</v>
      </c>
      <c r="P53" s="32" t="s">
        <v>2</v>
      </c>
      <c r="Q53" s="33">
        <v>0</v>
      </c>
      <c r="R53" s="43">
        <f t="shared" si="16"/>
        <v>0</v>
      </c>
      <c r="S53"/>
      <c r="T53" s="34" t="s">
        <v>7</v>
      </c>
      <c r="U53" s="31">
        <f>U54+Parameters!$G$13</f>
        <v>2.989999999999999</v>
      </c>
      <c r="V53" s="32" t="s">
        <v>2</v>
      </c>
      <c r="W53" s="33">
        <v>0</v>
      </c>
      <c r="X53" s="43">
        <f t="shared" si="17"/>
        <v>0</v>
      </c>
      <c r="AJ53" s="21"/>
      <c r="AL53" s="37"/>
      <c r="AM53" s="38"/>
      <c r="AN53" s="37"/>
      <c r="AO53" s="21"/>
    </row>
    <row r="54" spans="1:41" s="12" customFormat="1" ht="18">
      <c r="A54" s="35"/>
      <c r="B54" s="9" t="s">
        <v>8</v>
      </c>
      <c r="C54" s="16">
        <f>C55+Parameters!$C$8</f>
        <v>4.079999999999999</v>
      </c>
      <c r="D54" s="10" t="s">
        <v>2</v>
      </c>
      <c r="E54" s="5">
        <v>0</v>
      </c>
      <c r="F54" s="43">
        <f t="shared" si="14"/>
        <v>0</v>
      </c>
      <c r="G54" s="36"/>
      <c r="H54" s="9" t="s">
        <v>8</v>
      </c>
      <c r="I54" s="16">
        <f>I55+Parameters!$G$8</f>
        <v>2.5000000000000004</v>
      </c>
      <c r="J54" s="10" t="s">
        <v>2</v>
      </c>
      <c r="K54" s="5">
        <v>0</v>
      </c>
      <c r="L54" s="43">
        <f t="shared" si="15"/>
        <v>0</v>
      </c>
      <c r="M54"/>
      <c r="N54" s="9" t="s">
        <v>8</v>
      </c>
      <c r="O54" s="16">
        <f>O55+Parameters!$C$13</f>
        <v>4.460000000000001</v>
      </c>
      <c r="P54" s="10" t="s">
        <v>2</v>
      </c>
      <c r="Q54" s="5">
        <v>0</v>
      </c>
      <c r="R54" s="43">
        <f t="shared" si="16"/>
        <v>0</v>
      </c>
      <c r="S54"/>
      <c r="T54" s="9" t="s">
        <v>8</v>
      </c>
      <c r="U54" s="16">
        <f>U55+Parameters!$G$13</f>
        <v>2.879999999999999</v>
      </c>
      <c r="V54" s="10" t="s">
        <v>2</v>
      </c>
      <c r="W54" s="5">
        <v>0</v>
      </c>
      <c r="X54" s="43">
        <f t="shared" si="17"/>
        <v>0</v>
      </c>
      <c r="AJ54" s="21"/>
      <c r="AL54" s="37"/>
      <c r="AM54" s="38"/>
      <c r="AN54" s="37"/>
      <c r="AO54" s="21"/>
    </row>
    <row r="55" spans="1:41" s="12" customFormat="1" ht="18">
      <c r="A55" s="35"/>
      <c r="B55" s="9" t="s">
        <v>25</v>
      </c>
      <c r="C55" s="16">
        <f>C56+Parameters!$C$8</f>
        <v>3.9699999999999993</v>
      </c>
      <c r="D55" s="10" t="s">
        <v>2</v>
      </c>
      <c r="E55" s="5">
        <v>0</v>
      </c>
      <c r="F55" s="43">
        <f t="shared" si="14"/>
        <v>0</v>
      </c>
      <c r="G55" s="36"/>
      <c r="H55" s="9" t="s">
        <v>25</v>
      </c>
      <c r="I55" s="16">
        <f>I56+Parameters!$G$8</f>
        <v>2.4000000000000004</v>
      </c>
      <c r="J55" s="10" t="s">
        <v>2</v>
      </c>
      <c r="K55" s="5">
        <v>0</v>
      </c>
      <c r="L55" s="43">
        <f t="shared" si="15"/>
        <v>0</v>
      </c>
      <c r="M55"/>
      <c r="N55" s="9" t="s">
        <v>25</v>
      </c>
      <c r="O55" s="16">
        <f>O56+Parameters!$C$13</f>
        <v>4.340000000000001</v>
      </c>
      <c r="P55" s="10" t="s">
        <v>2</v>
      </c>
      <c r="Q55" s="5">
        <v>0</v>
      </c>
      <c r="R55" s="43">
        <f t="shared" si="16"/>
        <v>0</v>
      </c>
      <c r="S55"/>
      <c r="T55" s="9" t="s">
        <v>25</v>
      </c>
      <c r="U55" s="16">
        <f>U56+Parameters!$G$13</f>
        <v>2.769999999999999</v>
      </c>
      <c r="V55" s="10" t="s">
        <v>2</v>
      </c>
      <c r="W55" s="5">
        <v>0</v>
      </c>
      <c r="X55" s="43">
        <f t="shared" si="17"/>
        <v>0</v>
      </c>
      <c r="AJ55" s="21"/>
      <c r="AL55" s="37"/>
      <c r="AM55" s="38"/>
      <c r="AN55" s="37"/>
      <c r="AO55" s="21"/>
    </row>
    <row r="56" spans="1:41" s="12" customFormat="1" ht="18">
      <c r="A56" s="35"/>
      <c r="B56" s="9" t="s">
        <v>9</v>
      </c>
      <c r="C56" s="16">
        <f>C57+Parameters!$C$8</f>
        <v>3.8599999999999994</v>
      </c>
      <c r="D56" s="10" t="s">
        <v>2</v>
      </c>
      <c r="E56" s="5">
        <v>0</v>
      </c>
      <c r="F56" s="43">
        <f t="shared" si="14"/>
        <v>0</v>
      </c>
      <c r="G56" s="36"/>
      <c r="H56" s="9" t="s">
        <v>9</v>
      </c>
      <c r="I56" s="16">
        <f>I57+Parameters!$G$8</f>
        <v>2.3000000000000003</v>
      </c>
      <c r="J56" s="10" t="s">
        <v>2</v>
      </c>
      <c r="K56" s="5">
        <v>0</v>
      </c>
      <c r="L56" s="43">
        <f t="shared" si="15"/>
        <v>0</v>
      </c>
      <c r="M56"/>
      <c r="N56" s="9" t="s">
        <v>9</v>
      </c>
      <c r="O56" s="16">
        <f>O57+Parameters!$C$13</f>
        <v>4.220000000000001</v>
      </c>
      <c r="P56" s="10" t="s">
        <v>2</v>
      </c>
      <c r="Q56" s="5">
        <v>0</v>
      </c>
      <c r="R56" s="43">
        <f t="shared" si="16"/>
        <v>0</v>
      </c>
      <c r="S56"/>
      <c r="T56" s="9" t="s">
        <v>9</v>
      </c>
      <c r="U56" s="16">
        <f>U57+Parameters!$G$13</f>
        <v>2.6599999999999993</v>
      </c>
      <c r="V56" s="10" t="s">
        <v>2</v>
      </c>
      <c r="W56" s="5">
        <v>0</v>
      </c>
      <c r="X56" s="43">
        <f t="shared" si="17"/>
        <v>0</v>
      </c>
      <c r="AJ56" s="21"/>
      <c r="AL56" s="37"/>
      <c r="AM56" s="38"/>
      <c r="AN56" s="37"/>
      <c r="AO56" s="21"/>
    </row>
    <row r="57" spans="1:36" ht="18">
      <c r="A57" s="35"/>
      <c r="B57" s="34" t="s">
        <v>10</v>
      </c>
      <c r="C57" s="31">
        <f>C58+Parameters!$C$8</f>
        <v>3.7499999999999996</v>
      </c>
      <c r="D57" s="32" t="s">
        <v>2</v>
      </c>
      <c r="E57" s="33">
        <v>0</v>
      </c>
      <c r="F57" s="43">
        <f t="shared" si="14"/>
        <v>0</v>
      </c>
      <c r="G57" s="36"/>
      <c r="H57" s="34" t="s">
        <v>10</v>
      </c>
      <c r="I57" s="31">
        <f>I58+Parameters!$G$8</f>
        <v>2.2</v>
      </c>
      <c r="J57" s="32" t="s">
        <v>2</v>
      </c>
      <c r="K57" s="33">
        <v>0</v>
      </c>
      <c r="L57" s="43">
        <f t="shared" si="15"/>
        <v>0</v>
      </c>
      <c r="M57"/>
      <c r="N57" s="34" t="s">
        <v>10</v>
      </c>
      <c r="O57" s="31">
        <f>O58+Parameters!$C$13</f>
        <v>4.1000000000000005</v>
      </c>
      <c r="P57" s="32" t="s">
        <v>2</v>
      </c>
      <c r="Q57" s="33">
        <v>0</v>
      </c>
      <c r="R57" s="43">
        <f t="shared" si="16"/>
        <v>0</v>
      </c>
      <c r="S57"/>
      <c r="T57" s="34" t="s">
        <v>10</v>
      </c>
      <c r="U57" s="31">
        <f>U58+Parameters!$G$13</f>
        <v>2.5499999999999994</v>
      </c>
      <c r="V57" s="32" t="s">
        <v>2</v>
      </c>
      <c r="W57" s="33">
        <v>0</v>
      </c>
      <c r="X57" s="43">
        <f t="shared" si="17"/>
        <v>0</v>
      </c>
      <c r="AJ57" s="21"/>
    </row>
    <row r="58" spans="2:36" ht="18" customHeight="1">
      <c r="B58" s="34" t="s">
        <v>11</v>
      </c>
      <c r="C58" s="31">
        <f>C59+Parameters!$C$8</f>
        <v>3.6399999999999997</v>
      </c>
      <c r="D58" s="32" t="s">
        <v>2</v>
      </c>
      <c r="E58" s="33">
        <v>0</v>
      </c>
      <c r="F58" s="43">
        <f t="shared" si="14"/>
        <v>0</v>
      </c>
      <c r="G58"/>
      <c r="H58" s="34" t="s">
        <v>11</v>
      </c>
      <c r="I58" s="31">
        <f>I59+Parameters!$G$8</f>
        <v>2.1</v>
      </c>
      <c r="J58" s="32" t="s">
        <v>2</v>
      </c>
      <c r="K58" s="33">
        <v>0</v>
      </c>
      <c r="L58" s="43">
        <f t="shared" si="15"/>
        <v>0</v>
      </c>
      <c r="M58"/>
      <c r="N58" s="34" t="s">
        <v>11</v>
      </c>
      <c r="O58" s="31">
        <f>O59+Parameters!$C$13</f>
        <v>3.9800000000000004</v>
      </c>
      <c r="P58" s="32" t="s">
        <v>2</v>
      </c>
      <c r="Q58" s="33">
        <v>0</v>
      </c>
      <c r="R58" s="43">
        <f t="shared" si="16"/>
        <v>0</v>
      </c>
      <c r="S58"/>
      <c r="T58" s="34" t="s">
        <v>11</v>
      </c>
      <c r="U58" s="31">
        <f>U59+Parameters!$G$13</f>
        <v>2.4399999999999995</v>
      </c>
      <c r="V58" s="32" t="s">
        <v>2</v>
      </c>
      <c r="W58" s="33">
        <v>0</v>
      </c>
      <c r="X58" s="43">
        <f t="shared" si="17"/>
        <v>0</v>
      </c>
      <c r="AJ58" s="21"/>
    </row>
    <row r="59" spans="2:36" ht="18" customHeight="1">
      <c r="B59" s="34" t="s">
        <v>12</v>
      </c>
      <c r="C59" s="31">
        <f>C60+Parameters!$C$8</f>
        <v>3.53</v>
      </c>
      <c r="D59" s="32" t="s">
        <v>2</v>
      </c>
      <c r="E59" s="33">
        <v>0</v>
      </c>
      <c r="F59" s="43">
        <f t="shared" si="14"/>
        <v>0</v>
      </c>
      <c r="G59"/>
      <c r="H59" s="34" t="s">
        <v>12</v>
      </c>
      <c r="I59" s="31">
        <f>I60+Parameters!$G$8</f>
        <v>2</v>
      </c>
      <c r="J59" s="32" t="s">
        <v>2</v>
      </c>
      <c r="K59" s="33">
        <v>0</v>
      </c>
      <c r="L59" s="43">
        <f t="shared" si="15"/>
        <v>0</v>
      </c>
      <c r="M59"/>
      <c r="N59" s="34" t="s">
        <v>12</v>
      </c>
      <c r="O59" s="31">
        <f>O60+Parameters!$C$13</f>
        <v>3.8600000000000003</v>
      </c>
      <c r="P59" s="32" t="s">
        <v>2</v>
      </c>
      <c r="Q59" s="33">
        <v>0</v>
      </c>
      <c r="R59" s="43">
        <f t="shared" si="16"/>
        <v>0</v>
      </c>
      <c r="S59"/>
      <c r="T59" s="34" t="s">
        <v>12</v>
      </c>
      <c r="U59" s="31">
        <f>U60+Parameters!$G$13</f>
        <v>2.3299999999999996</v>
      </c>
      <c r="V59" s="32" t="s">
        <v>2</v>
      </c>
      <c r="W59" s="33">
        <v>0</v>
      </c>
      <c r="X59" s="43">
        <f t="shared" si="17"/>
        <v>0</v>
      </c>
      <c r="AJ59" s="21"/>
    </row>
    <row r="60" spans="2:36" ht="18">
      <c r="B60" s="34" t="s">
        <v>13</v>
      </c>
      <c r="C60" s="31">
        <f>C61+Parameters!$C$8</f>
        <v>3.42</v>
      </c>
      <c r="D60" s="32" t="s">
        <v>2</v>
      </c>
      <c r="E60" s="33">
        <v>0</v>
      </c>
      <c r="F60" s="43">
        <f t="shared" si="14"/>
        <v>0</v>
      </c>
      <c r="G60"/>
      <c r="H60" s="34" t="s">
        <v>13</v>
      </c>
      <c r="I60" s="31">
        <f>I61+Parameters!$G$8</f>
        <v>1.9000000000000001</v>
      </c>
      <c r="J60" s="32" t="s">
        <v>2</v>
      </c>
      <c r="K60" s="33">
        <v>0</v>
      </c>
      <c r="L60" s="43">
        <f t="shared" si="15"/>
        <v>0</v>
      </c>
      <c r="M60"/>
      <c r="N60" s="34" t="s">
        <v>13</v>
      </c>
      <c r="O60" s="31">
        <f>O61+Parameters!$C$13</f>
        <v>3.74</v>
      </c>
      <c r="P60" s="32" t="s">
        <v>2</v>
      </c>
      <c r="Q60" s="33">
        <v>0</v>
      </c>
      <c r="R60" s="43">
        <f t="shared" si="16"/>
        <v>0</v>
      </c>
      <c r="S60"/>
      <c r="T60" s="34" t="s">
        <v>13</v>
      </c>
      <c r="U60" s="31">
        <f>U61+Parameters!$G$13</f>
        <v>2.2199999999999998</v>
      </c>
      <c r="V60" s="32" t="s">
        <v>2</v>
      </c>
      <c r="W60" s="33">
        <v>0</v>
      </c>
      <c r="X60" s="43">
        <f t="shared" si="17"/>
        <v>0</v>
      </c>
      <c r="AJ60" s="21"/>
    </row>
    <row r="61" spans="2:36" ht="18">
      <c r="B61" s="34" t="s">
        <v>14</v>
      </c>
      <c r="C61" s="31">
        <f>C62+Parameters!$C$8</f>
        <v>3.31</v>
      </c>
      <c r="D61" s="32" t="s">
        <v>2</v>
      </c>
      <c r="E61" s="33">
        <v>0</v>
      </c>
      <c r="F61" s="43">
        <f>IF(E61&lt;=E62,0,1)</f>
        <v>0</v>
      </c>
      <c r="G61"/>
      <c r="H61" s="34" t="s">
        <v>14</v>
      </c>
      <c r="I61" s="31">
        <f>I62+Parameters!$G$8</f>
        <v>1.8</v>
      </c>
      <c r="J61" s="32" t="s">
        <v>2</v>
      </c>
      <c r="K61" s="33">
        <v>0</v>
      </c>
      <c r="L61" s="43">
        <f>IF(K61&lt;=K62,0,1)</f>
        <v>0</v>
      </c>
      <c r="M61"/>
      <c r="N61" s="34" t="s">
        <v>14</v>
      </c>
      <c r="O61" s="31">
        <f>O62+Parameters!$C$13</f>
        <v>3.62</v>
      </c>
      <c r="P61" s="32" t="s">
        <v>2</v>
      </c>
      <c r="Q61" s="33">
        <v>0</v>
      </c>
      <c r="R61" s="43">
        <f>IF(Q61&lt;=Q62,0,1)</f>
        <v>0</v>
      </c>
      <c r="S61"/>
      <c r="T61" s="34" t="s">
        <v>14</v>
      </c>
      <c r="U61" s="31">
        <f>U62+Parameters!$G$13</f>
        <v>2.11</v>
      </c>
      <c r="V61" s="32" t="s">
        <v>2</v>
      </c>
      <c r="W61" s="33">
        <v>0</v>
      </c>
      <c r="X61" s="43">
        <f>IF(W61&lt;=W62,0,1)</f>
        <v>0</v>
      </c>
      <c r="AJ61" s="21"/>
    </row>
    <row r="62" spans="2:36" ht="18">
      <c r="B62" s="34" t="s">
        <v>15</v>
      </c>
      <c r="C62" s="31">
        <f>Parameters!C7</f>
        <v>3.2</v>
      </c>
      <c r="D62" s="32" t="s">
        <v>2</v>
      </c>
      <c r="E62" s="33">
        <v>0</v>
      </c>
      <c r="F62" s="43">
        <v>0</v>
      </c>
      <c r="G62"/>
      <c r="H62" s="34" t="s">
        <v>15</v>
      </c>
      <c r="I62" s="31">
        <f>Parameters!G7</f>
        <v>1.7</v>
      </c>
      <c r="J62" s="32" t="s">
        <v>2</v>
      </c>
      <c r="K62" s="33">
        <v>0</v>
      </c>
      <c r="L62" s="43">
        <v>0</v>
      </c>
      <c r="M62"/>
      <c r="N62" s="34" t="s">
        <v>15</v>
      </c>
      <c r="O62" s="31">
        <f>Parameters!C12</f>
        <v>3.5</v>
      </c>
      <c r="P62" s="32" t="s">
        <v>2</v>
      </c>
      <c r="Q62" s="33">
        <v>0</v>
      </c>
      <c r="R62" s="43">
        <v>0</v>
      </c>
      <c r="S62"/>
      <c r="T62" s="34" t="s">
        <v>15</v>
      </c>
      <c r="U62" s="31">
        <f>Parameters!G12</f>
        <v>2</v>
      </c>
      <c r="V62" s="32" t="s">
        <v>2</v>
      </c>
      <c r="W62" s="33">
        <v>0</v>
      </c>
      <c r="X62" s="43">
        <v>0</v>
      </c>
      <c r="AJ62" s="21"/>
    </row>
    <row r="63" spans="6:36" ht="15">
      <c r="F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AJ63" s="21"/>
    </row>
    <row r="64" spans="1:36" ht="18.75">
      <c r="A64" s="41" t="s">
        <v>40</v>
      </c>
      <c r="F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AJ64" s="21"/>
    </row>
    <row r="65" spans="1:36" ht="15.75">
      <c r="A65" s="6" t="str">
        <f>A44</f>
        <v>Shipper 4</v>
      </c>
      <c r="F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AJ65" s="21"/>
    </row>
    <row r="66" spans="2:36" ht="15">
      <c r="B66" s="69" t="s">
        <v>4</v>
      </c>
      <c r="C66" s="69"/>
      <c r="D66" s="69"/>
      <c r="E66" s="69"/>
      <c r="H66" s="69" t="s">
        <v>20</v>
      </c>
      <c r="I66" s="69"/>
      <c r="J66" s="69"/>
      <c r="K66" s="69"/>
      <c r="L66" s="21"/>
      <c r="M66" s="21"/>
      <c r="N66" s="69" t="s">
        <v>4</v>
      </c>
      <c r="O66" s="69"/>
      <c r="P66" s="69"/>
      <c r="Q66" s="69"/>
      <c r="T66" s="69" t="s">
        <v>20</v>
      </c>
      <c r="U66" s="69"/>
      <c r="V66" s="69"/>
      <c r="W66" s="69"/>
      <c r="X66" s="21"/>
      <c r="AJ66" s="21"/>
    </row>
    <row r="68" spans="5:24" ht="15">
      <c r="E68" s="2" t="s">
        <v>3</v>
      </c>
      <c r="F68" s="43" t="s">
        <v>49</v>
      </c>
      <c r="K68" s="2" t="s">
        <v>3</v>
      </c>
      <c r="L68" s="43" t="s">
        <v>49</v>
      </c>
      <c r="Q68" s="2" t="s">
        <v>3</v>
      </c>
      <c r="R68" s="43" t="s">
        <v>49</v>
      </c>
      <c r="W68" s="2" t="s">
        <v>3</v>
      </c>
      <c r="X68" s="43" t="s">
        <v>49</v>
      </c>
    </row>
    <row r="69" spans="1:24" ht="18">
      <c r="A69" s="22" t="s">
        <v>35</v>
      </c>
      <c r="B69" s="34" t="s">
        <v>34</v>
      </c>
      <c r="C69" s="31">
        <f>C70+Parameters!$C$8</f>
        <v>4.740000000000001</v>
      </c>
      <c r="D69" s="32" t="s">
        <v>2</v>
      </c>
      <c r="E69" s="33">
        <v>0</v>
      </c>
      <c r="F69" s="43">
        <f aca="true" t="shared" si="18" ref="F69:F81">IF(E69&lt;=E70,0,1)</f>
        <v>0</v>
      </c>
      <c r="G69" s="22" t="str">
        <f>A69</f>
        <v>Year 1</v>
      </c>
      <c r="H69" s="34" t="s">
        <v>34</v>
      </c>
      <c r="I69" s="31">
        <f>I70+Parameters!$G$8</f>
        <v>3.100000000000001</v>
      </c>
      <c r="J69" s="32" t="s">
        <v>2</v>
      </c>
      <c r="K69" s="33">
        <v>0</v>
      </c>
      <c r="L69" s="43">
        <f aca="true" t="shared" si="19" ref="L69:L81">IF(K69&lt;=K70,0,1)</f>
        <v>0</v>
      </c>
      <c r="M69" s="22" t="s">
        <v>36</v>
      </c>
      <c r="N69" s="34" t="s">
        <v>34</v>
      </c>
      <c r="O69" s="31">
        <f>O70+Parameters!$C$13</f>
        <v>5.1800000000000015</v>
      </c>
      <c r="P69" s="32" t="s">
        <v>2</v>
      </c>
      <c r="Q69" s="33">
        <v>0</v>
      </c>
      <c r="R69" s="43">
        <f aca="true" t="shared" si="20" ref="R69:R81">IF(Q69&lt;=Q70,0,1)</f>
        <v>0</v>
      </c>
      <c r="S69" s="15" t="str">
        <f>M69</f>
        <v>Year 2</v>
      </c>
      <c r="T69" s="34" t="s">
        <v>34</v>
      </c>
      <c r="U69" s="31">
        <f>U70+Parameters!$G$13</f>
        <v>3.5399999999999983</v>
      </c>
      <c r="V69" s="32" t="s">
        <v>2</v>
      </c>
      <c r="W69" s="33">
        <v>0</v>
      </c>
      <c r="X69" s="43">
        <f aca="true" t="shared" si="21" ref="X69:X81">IF(W69&lt;=W70,0,1)</f>
        <v>0</v>
      </c>
    </row>
    <row r="70" spans="1:24" ht="18" customHeight="1">
      <c r="A70" s="70" t="s">
        <v>5</v>
      </c>
      <c r="B70" s="34" t="s">
        <v>33</v>
      </c>
      <c r="C70" s="31">
        <f>C71+Parameters!$C$8</f>
        <v>4.630000000000001</v>
      </c>
      <c r="D70" s="32" t="s">
        <v>2</v>
      </c>
      <c r="E70" s="33">
        <v>0</v>
      </c>
      <c r="F70" s="43">
        <f t="shared" si="18"/>
        <v>0</v>
      </c>
      <c r="G70" s="70" t="s">
        <v>5</v>
      </c>
      <c r="H70" s="34" t="s">
        <v>33</v>
      </c>
      <c r="I70" s="31">
        <f>I71+Parameters!$G$8</f>
        <v>3.000000000000001</v>
      </c>
      <c r="J70" s="32" t="s">
        <v>2</v>
      </c>
      <c r="K70" s="33">
        <v>0</v>
      </c>
      <c r="L70" s="43">
        <f t="shared" si="19"/>
        <v>0</v>
      </c>
      <c r="M70" s="70" t="s">
        <v>5</v>
      </c>
      <c r="N70" s="34" t="s">
        <v>33</v>
      </c>
      <c r="O70" s="31">
        <f>O71+Parameters!$C$13</f>
        <v>5.060000000000001</v>
      </c>
      <c r="P70" s="32" t="s">
        <v>2</v>
      </c>
      <c r="Q70" s="33">
        <v>0</v>
      </c>
      <c r="R70" s="43">
        <f t="shared" si="20"/>
        <v>0</v>
      </c>
      <c r="S70" s="70" t="s">
        <v>5</v>
      </c>
      <c r="T70" s="34" t="s">
        <v>33</v>
      </c>
      <c r="U70" s="31">
        <f>U71+Parameters!$G$13</f>
        <v>3.4299999999999984</v>
      </c>
      <c r="V70" s="32" t="s">
        <v>2</v>
      </c>
      <c r="W70" s="33">
        <v>0</v>
      </c>
      <c r="X70" s="43">
        <f t="shared" si="21"/>
        <v>0</v>
      </c>
    </row>
    <row r="71" spans="1:24" ht="18">
      <c r="A71" s="70"/>
      <c r="B71" s="34" t="s">
        <v>32</v>
      </c>
      <c r="C71" s="31">
        <f>C72+Parameters!$C$8</f>
        <v>4.5200000000000005</v>
      </c>
      <c r="D71" s="32" t="s">
        <v>2</v>
      </c>
      <c r="E71" s="33">
        <v>0</v>
      </c>
      <c r="F71" s="43">
        <f t="shared" si="18"/>
        <v>0</v>
      </c>
      <c r="G71" s="70"/>
      <c r="H71" s="34" t="s">
        <v>32</v>
      </c>
      <c r="I71" s="31">
        <f>I72+Parameters!$G$8</f>
        <v>2.900000000000001</v>
      </c>
      <c r="J71" s="32" t="s">
        <v>2</v>
      </c>
      <c r="K71" s="33">
        <v>0</v>
      </c>
      <c r="L71" s="43">
        <f t="shared" si="19"/>
        <v>0</v>
      </c>
      <c r="M71" s="70"/>
      <c r="N71" s="34" t="s">
        <v>32</v>
      </c>
      <c r="O71" s="31">
        <f>O72+Parameters!$C$13</f>
        <v>4.940000000000001</v>
      </c>
      <c r="P71" s="32" t="s">
        <v>2</v>
      </c>
      <c r="Q71" s="33">
        <v>0</v>
      </c>
      <c r="R71" s="43">
        <f t="shared" si="20"/>
        <v>0</v>
      </c>
      <c r="S71" s="70"/>
      <c r="T71" s="34" t="s">
        <v>32</v>
      </c>
      <c r="U71" s="31">
        <f>U72+Parameters!$G$13</f>
        <v>3.3199999999999985</v>
      </c>
      <c r="V71" s="32" t="s">
        <v>2</v>
      </c>
      <c r="W71" s="33">
        <v>0</v>
      </c>
      <c r="X71" s="43">
        <f t="shared" si="21"/>
        <v>0</v>
      </c>
    </row>
    <row r="72" spans="1:24" ht="18">
      <c r="A72" s="70"/>
      <c r="B72" s="9" t="s">
        <v>31</v>
      </c>
      <c r="C72" s="16">
        <f>C73+Parameters!$C$8</f>
        <v>4.41</v>
      </c>
      <c r="D72" s="10" t="s">
        <v>2</v>
      </c>
      <c r="E72" s="5">
        <v>0</v>
      </c>
      <c r="F72" s="43">
        <f t="shared" si="18"/>
        <v>0</v>
      </c>
      <c r="G72" s="70"/>
      <c r="H72" s="9" t="s">
        <v>31</v>
      </c>
      <c r="I72" s="16">
        <f>I73+Parameters!$G$8</f>
        <v>2.8000000000000007</v>
      </c>
      <c r="J72" s="10" t="s">
        <v>2</v>
      </c>
      <c r="K72" s="5">
        <v>0</v>
      </c>
      <c r="L72" s="43">
        <f t="shared" si="19"/>
        <v>0</v>
      </c>
      <c r="M72" s="70"/>
      <c r="N72" s="9" t="s">
        <v>31</v>
      </c>
      <c r="O72" s="16">
        <f>O73+Parameters!$C$13</f>
        <v>4.820000000000001</v>
      </c>
      <c r="P72" s="10" t="s">
        <v>2</v>
      </c>
      <c r="Q72" s="5">
        <v>0</v>
      </c>
      <c r="R72" s="43">
        <f t="shared" si="20"/>
        <v>0</v>
      </c>
      <c r="S72" s="70"/>
      <c r="T72" s="9" t="s">
        <v>31</v>
      </c>
      <c r="U72" s="16">
        <f>U73+Parameters!$G$13</f>
        <v>3.2099999999999986</v>
      </c>
      <c r="V72" s="10" t="s">
        <v>2</v>
      </c>
      <c r="W72" s="5">
        <v>0</v>
      </c>
      <c r="X72" s="43">
        <f t="shared" si="21"/>
        <v>0</v>
      </c>
    </row>
    <row r="73" spans="1:24" ht="18">
      <c r="A73" s="8">
        <f>Parameters!C6</f>
        <v>600000</v>
      </c>
      <c r="B73" s="9" t="s">
        <v>30</v>
      </c>
      <c r="C73" s="16">
        <f>C74+Parameters!$C$8</f>
        <v>4.3</v>
      </c>
      <c r="D73" s="10" t="s">
        <v>2</v>
      </c>
      <c r="E73" s="5">
        <v>0</v>
      </c>
      <c r="F73" s="43">
        <f t="shared" si="18"/>
        <v>0</v>
      </c>
      <c r="G73" s="11">
        <f>Parameters!G6</f>
        <v>450000</v>
      </c>
      <c r="H73" s="9" t="s">
        <v>30</v>
      </c>
      <c r="I73" s="16">
        <f>I74+Parameters!$G$8</f>
        <v>2.7000000000000006</v>
      </c>
      <c r="J73" s="10" t="s">
        <v>2</v>
      </c>
      <c r="K73" s="5">
        <v>0</v>
      </c>
      <c r="L73" s="43">
        <f t="shared" si="19"/>
        <v>0</v>
      </c>
      <c r="M73" s="11">
        <f>Parameters!C11</f>
        <v>800000</v>
      </c>
      <c r="N73" s="9" t="s">
        <v>30</v>
      </c>
      <c r="O73" s="16">
        <f>O74+Parameters!$C$13</f>
        <v>4.700000000000001</v>
      </c>
      <c r="P73" s="10" t="s">
        <v>2</v>
      </c>
      <c r="Q73" s="5">
        <v>0</v>
      </c>
      <c r="R73" s="43">
        <f t="shared" si="20"/>
        <v>0</v>
      </c>
      <c r="S73" s="11">
        <f>Parameters!G11</f>
        <v>550000</v>
      </c>
      <c r="T73" s="9" t="s">
        <v>30</v>
      </c>
      <c r="U73" s="16">
        <f>U74+Parameters!$G$13</f>
        <v>3.0999999999999988</v>
      </c>
      <c r="V73" s="10" t="s">
        <v>2</v>
      </c>
      <c r="W73" s="5">
        <v>0</v>
      </c>
      <c r="X73" s="43">
        <f t="shared" si="21"/>
        <v>0</v>
      </c>
    </row>
    <row r="74" spans="1:24" ht="18">
      <c r="A74" s="35"/>
      <c r="B74" s="9" t="s">
        <v>7</v>
      </c>
      <c r="C74" s="16">
        <f>C75+Parameters!$C$8</f>
        <v>4.1899999999999995</v>
      </c>
      <c r="D74" s="10" t="s">
        <v>2</v>
      </c>
      <c r="E74" s="5">
        <v>0</v>
      </c>
      <c r="F74" s="43">
        <f t="shared" si="18"/>
        <v>0</v>
      </c>
      <c r="G74" s="36"/>
      <c r="H74" s="9" t="s">
        <v>7</v>
      </c>
      <c r="I74" s="16">
        <f>I75+Parameters!$G$8</f>
        <v>2.6000000000000005</v>
      </c>
      <c r="J74" s="10" t="s">
        <v>2</v>
      </c>
      <c r="K74" s="5">
        <v>0</v>
      </c>
      <c r="L74" s="43">
        <f t="shared" si="19"/>
        <v>0</v>
      </c>
      <c r="M74"/>
      <c r="N74" s="9" t="s">
        <v>7</v>
      </c>
      <c r="O74" s="16">
        <f>O75+Parameters!$C$13</f>
        <v>4.580000000000001</v>
      </c>
      <c r="P74" s="10" t="s">
        <v>2</v>
      </c>
      <c r="Q74" s="5">
        <v>0</v>
      </c>
      <c r="R74" s="43">
        <f t="shared" si="20"/>
        <v>0</v>
      </c>
      <c r="S74"/>
      <c r="T74" s="9" t="s">
        <v>7</v>
      </c>
      <c r="U74" s="16">
        <f>U75+Parameters!$G$13</f>
        <v>2.989999999999999</v>
      </c>
      <c r="V74" s="10" t="s">
        <v>2</v>
      </c>
      <c r="W74" s="5">
        <v>0</v>
      </c>
      <c r="X74" s="43">
        <f t="shared" si="21"/>
        <v>0</v>
      </c>
    </row>
    <row r="75" spans="1:24" ht="18">
      <c r="A75" s="35"/>
      <c r="B75" s="34" t="s">
        <v>8</v>
      </c>
      <c r="C75" s="31">
        <f>C76+Parameters!$C$8</f>
        <v>4.079999999999999</v>
      </c>
      <c r="D75" s="32" t="s">
        <v>2</v>
      </c>
      <c r="E75" s="33">
        <v>0</v>
      </c>
      <c r="F75" s="43">
        <f t="shared" si="18"/>
        <v>0</v>
      </c>
      <c r="G75" s="36"/>
      <c r="H75" s="34" t="s">
        <v>8</v>
      </c>
      <c r="I75" s="31">
        <f>I76+Parameters!$G$8</f>
        <v>2.5000000000000004</v>
      </c>
      <c r="J75" s="32" t="s">
        <v>2</v>
      </c>
      <c r="K75" s="33">
        <v>0</v>
      </c>
      <c r="L75" s="43">
        <f t="shared" si="19"/>
        <v>0</v>
      </c>
      <c r="M75"/>
      <c r="N75" s="34" t="s">
        <v>8</v>
      </c>
      <c r="O75" s="31">
        <f>O76+Parameters!$C$13</f>
        <v>4.460000000000001</v>
      </c>
      <c r="P75" s="32" t="s">
        <v>2</v>
      </c>
      <c r="Q75" s="33">
        <v>0</v>
      </c>
      <c r="R75" s="43">
        <f t="shared" si="20"/>
        <v>0</v>
      </c>
      <c r="S75"/>
      <c r="T75" s="34" t="s">
        <v>8</v>
      </c>
      <c r="U75" s="31">
        <f>U76+Parameters!$G$13</f>
        <v>2.879999999999999</v>
      </c>
      <c r="V75" s="32" t="s">
        <v>2</v>
      </c>
      <c r="W75" s="33">
        <v>0</v>
      </c>
      <c r="X75" s="43">
        <f t="shared" si="21"/>
        <v>0</v>
      </c>
    </row>
    <row r="76" spans="1:24" ht="18">
      <c r="A76" s="35"/>
      <c r="B76" s="34" t="s">
        <v>25</v>
      </c>
      <c r="C76" s="31">
        <f>C77+Parameters!$C$8</f>
        <v>3.9699999999999993</v>
      </c>
      <c r="D76" s="32" t="s">
        <v>2</v>
      </c>
      <c r="E76" s="33">
        <v>0</v>
      </c>
      <c r="F76" s="43">
        <f t="shared" si="18"/>
        <v>0</v>
      </c>
      <c r="G76" s="36"/>
      <c r="H76" s="34" t="s">
        <v>25</v>
      </c>
      <c r="I76" s="31">
        <f>I77+Parameters!$G$8</f>
        <v>2.4000000000000004</v>
      </c>
      <c r="J76" s="32" t="s">
        <v>2</v>
      </c>
      <c r="K76" s="33">
        <v>0</v>
      </c>
      <c r="L76" s="43">
        <f t="shared" si="19"/>
        <v>0</v>
      </c>
      <c r="M76"/>
      <c r="N76" s="34" t="s">
        <v>25</v>
      </c>
      <c r="O76" s="31">
        <f>O77+Parameters!$C$13</f>
        <v>4.340000000000001</v>
      </c>
      <c r="P76" s="32" t="s">
        <v>2</v>
      </c>
      <c r="Q76" s="33">
        <v>0</v>
      </c>
      <c r="R76" s="43">
        <f t="shared" si="20"/>
        <v>0</v>
      </c>
      <c r="S76"/>
      <c r="T76" s="34" t="s">
        <v>25</v>
      </c>
      <c r="U76" s="31">
        <f>U77+Parameters!$G$13</f>
        <v>2.769999999999999</v>
      </c>
      <c r="V76" s="32" t="s">
        <v>2</v>
      </c>
      <c r="W76" s="33">
        <v>0</v>
      </c>
      <c r="X76" s="43">
        <f t="shared" si="21"/>
        <v>0</v>
      </c>
    </row>
    <row r="77" spans="1:24" ht="18">
      <c r="A77" s="35"/>
      <c r="B77" s="34" t="s">
        <v>9</v>
      </c>
      <c r="C77" s="31">
        <f>C78+Parameters!$C$8</f>
        <v>3.8599999999999994</v>
      </c>
      <c r="D77" s="32" t="s">
        <v>2</v>
      </c>
      <c r="E77" s="33">
        <v>0</v>
      </c>
      <c r="F77" s="43">
        <f t="shared" si="18"/>
        <v>0</v>
      </c>
      <c r="G77" s="36"/>
      <c r="H77" s="34" t="s">
        <v>9</v>
      </c>
      <c r="I77" s="31">
        <f>I78+Parameters!$G$8</f>
        <v>2.3000000000000003</v>
      </c>
      <c r="J77" s="32" t="s">
        <v>2</v>
      </c>
      <c r="K77" s="33">
        <v>0</v>
      </c>
      <c r="L77" s="43">
        <f t="shared" si="19"/>
        <v>0</v>
      </c>
      <c r="M77"/>
      <c r="N77" s="34" t="s">
        <v>9</v>
      </c>
      <c r="O77" s="31">
        <f>O78+Parameters!$C$13</f>
        <v>4.220000000000001</v>
      </c>
      <c r="P77" s="32" t="s">
        <v>2</v>
      </c>
      <c r="Q77" s="33">
        <v>0</v>
      </c>
      <c r="R77" s="43">
        <f t="shared" si="20"/>
        <v>0</v>
      </c>
      <c r="S77"/>
      <c r="T77" s="34" t="s">
        <v>9</v>
      </c>
      <c r="U77" s="31">
        <f>U78+Parameters!$G$13</f>
        <v>2.6599999999999993</v>
      </c>
      <c r="V77" s="32" t="s">
        <v>2</v>
      </c>
      <c r="W77" s="33">
        <v>0</v>
      </c>
      <c r="X77" s="43">
        <f t="shared" si="21"/>
        <v>0</v>
      </c>
    </row>
    <row r="78" spans="1:24" ht="18">
      <c r="A78" s="35"/>
      <c r="B78" s="34" t="s">
        <v>10</v>
      </c>
      <c r="C78" s="31">
        <f>C79+Parameters!$C$8</f>
        <v>3.7499999999999996</v>
      </c>
      <c r="D78" s="32" t="s">
        <v>2</v>
      </c>
      <c r="E78" s="33">
        <v>0</v>
      </c>
      <c r="F78" s="43">
        <f t="shared" si="18"/>
        <v>0</v>
      </c>
      <c r="G78" s="36"/>
      <c r="H78" s="34" t="s">
        <v>10</v>
      </c>
      <c r="I78" s="31">
        <f>I79+Parameters!$G$8</f>
        <v>2.2</v>
      </c>
      <c r="J78" s="32" t="s">
        <v>2</v>
      </c>
      <c r="K78" s="33">
        <v>0</v>
      </c>
      <c r="L78" s="43">
        <f t="shared" si="19"/>
        <v>0</v>
      </c>
      <c r="M78"/>
      <c r="N78" s="34" t="s">
        <v>10</v>
      </c>
      <c r="O78" s="31">
        <f>O79+Parameters!$C$13</f>
        <v>4.1000000000000005</v>
      </c>
      <c r="P78" s="32" t="s">
        <v>2</v>
      </c>
      <c r="Q78" s="33">
        <v>0</v>
      </c>
      <c r="R78" s="43">
        <f t="shared" si="20"/>
        <v>0</v>
      </c>
      <c r="S78"/>
      <c r="T78" s="34" t="s">
        <v>10</v>
      </c>
      <c r="U78" s="31">
        <f>U79+Parameters!$G$13</f>
        <v>2.5499999999999994</v>
      </c>
      <c r="V78" s="32" t="s">
        <v>2</v>
      </c>
      <c r="W78" s="33">
        <v>0</v>
      </c>
      <c r="X78" s="43">
        <f t="shared" si="21"/>
        <v>0</v>
      </c>
    </row>
    <row r="79" spans="2:24" ht="18">
      <c r="B79" s="34" t="s">
        <v>11</v>
      </c>
      <c r="C79" s="31">
        <f>C80+Parameters!$C$8</f>
        <v>3.6399999999999997</v>
      </c>
      <c r="D79" s="32" t="s">
        <v>2</v>
      </c>
      <c r="E79" s="33">
        <v>0</v>
      </c>
      <c r="F79" s="43">
        <f t="shared" si="18"/>
        <v>0</v>
      </c>
      <c r="G79"/>
      <c r="H79" s="34" t="s">
        <v>11</v>
      </c>
      <c r="I79" s="31">
        <f>I80+Parameters!$G$8</f>
        <v>2.1</v>
      </c>
      <c r="J79" s="32" t="s">
        <v>2</v>
      </c>
      <c r="K79" s="33">
        <v>0</v>
      </c>
      <c r="L79" s="43">
        <f t="shared" si="19"/>
        <v>0</v>
      </c>
      <c r="M79"/>
      <c r="N79" s="34" t="s">
        <v>11</v>
      </c>
      <c r="O79" s="31">
        <f>O80+Parameters!$C$13</f>
        <v>3.9800000000000004</v>
      </c>
      <c r="P79" s="32" t="s">
        <v>2</v>
      </c>
      <c r="Q79" s="33">
        <v>0</v>
      </c>
      <c r="R79" s="43">
        <f t="shared" si="20"/>
        <v>0</v>
      </c>
      <c r="S79"/>
      <c r="T79" s="34" t="s">
        <v>11</v>
      </c>
      <c r="U79" s="31">
        <f>U80+Parameters!$G$13</f>
        <v>2.4399999999999995</v>
      </c>
      <c r="V79" s="32" t="s">
        <v>2</v>
      </c>
      <c r="W79" s="33">
        <v>0</v>
      </c>
      <c r="X79" s="43">
        <f t="shared" si="21"/>
        <v>0</v>
      </c>
    </row>
    <row r="80" spans="2:24" ht="18">
      <c r="B80" s="34" t="s">
        <v>12</v>
      </c>
      <c r="C80" s="31">
        <f>C81+Parameters!$C$8</f>
        <v>3.53</v>
      </c>
      <c r="D80" s="32" t="s">
        <v>2</v>
      </c>
      <c r="E80" s="33">
        <v>0</v>
      </c>
      <c r="F80" s="43">
        <f t="shared" si="18"/>
        <v>0</v>
      </c>
      <c r="G80"/>
      <c r="H80" s="34" t="s">
        <v>12</v>
      </c>
      <c r="I80" s="31">
        <f>I81+Parameters!$G$8</f>
        <v>2</v>
      </c>
      <c r="J80" s="32" t="s">
        <v>2</v>
      </c>
      <c r="K80" s="33">
        <v>0</v>
      </c>
      <c r="L80" s="43">
        <f t="shared" si="19"/>
        <v>0</v>
      </c>
      <c r="M80"/>
      <c r="N80" s="34" t="s">
        <v>12</v>
      </c>
      <c r="O80" s="31">
        <f>O81+Parameters!$C$13</f>
        <v>3.8600000000000003</v>
      </c>
      <c r="P80" s="32" t="s">
        <v>2</v>
      </c>
      <c r="Q80" s="33">
        <v>0</v>
      </c>
      <c r="R80" s="43">
        <f t="shared" si="20"/>
        <v>0</v>
      </c>
      <c r="S80"/>
      <c r="T80" s="34" t="s">
        <v>12</v>
      </c>
      <c r="U80" s="31">
        <f>U81+Parameters!$G$13</f>
        <v>2.3299999999999996</v>
      </c>
      <c r="V80" s="32" t="s">
        <v>2</v>
      </c>
      <c r="W80" s="33">
        <v>0</v>
      </c>
      <c r="X80" s="43">
        <f t="shared" si="21"/>
        <v>0</v>
      </c>
    </row>
    <row r="81" spans="2:24" ht="18">
      <c r="B81" s="34" t="s">
        <v>13</v>
      </c>
      <c r="C81" s="31">
        <f>C82+Parameters!$C$8</f>
        <v>3.42</v>
      </c>
      <c r="D81" s="32" t="s">
        <v>2</v>
      </c>
      <c r="E81" s="33">
        <v>0</v>
      </c>
      <c r="F81" s="43">
        <f t="shared" si="18"/>
        <v>0</v>
      </c>
      <c r="G81"/>
      <c r="H81" s="34" t="s">
        <v>13</v>
      </c>
      <c r="I81" s="31">
        <f>I82+Parameters!$G$8</f>
        <v>1.9000000000000001</v>
      </c>
      <c r="J81" s="32" t="s">
        <v>2</v>
      </c>
      <c r="K81" s="33">
        <v>0</v>
      </c>
      <c r="L81" s="43">
        <f t="shared" si="19"/>
        <v>0</v>
      </c>
      <c r="M81"/>
      <c r="N81" s="34" t="s">
        <v>13</v>
      </c>
      <c r="O81" s="31">
        <f>O82+Parameters!$C$13</f>
        <v>3.74</v>
      </c>
      <c r="P81" s="32" t="s">
        <v>2</v>
      </c>
      <c r="Q81" s="33">
        <v>0</v>
      </c>
      <c r="R81" s="43">
        <f t="shared" si="20"/>
        <v>0</v>
      </c>
      <c r="S81"/>
      <c r="T81" s="34" t="s">
        <v>13</v>
      </c>
      <c r="U81" s="31">
        <f>U82+Parameters!$G$13</f>
        <v>2.2199999999999998</v>
      </c>
      <c r="V81" s="32" t="s">
        <v>2</v>
      </c>
      <c r="W81" s="33">
        <v>0</v>
      </c>
      <c r="X81" s="43">
        <f t="shared" si="21"/>
        <v>0</v>
      </c>
    </row>
    <row r="82" spans="2:24" ht="18">
      <c r="B82" s="34" t="s">
        <v>14</v>
      </c>
      <c r="C82" s="31">
        <f>C83+Parameters!$C$8</f>
        <v>3.31</v>
      </c>
      <c r="D82" s="32" t="s">
        <v>2</v>
      </c>
      <c r="E82" s="33">
        <v>0</v>
      </c>
      <c r="F82" s="43">
        <f>IF(E82&lt;=E83,0,1)</f>
        <v>0</v>
      </c>
      <c r="G82"/>
      <c r="H82" s="34" t="s">
        <v>14</v>
      </c>
      <c r="I82" s="31">
        <f>I83+Parameters!$G$8</f>
        <v>1.8</v>
      </c>
      <c r="J82" s="32" t="s">
        <v>2</v>
      </c>
      <c r="K82" s="33">
        <v>0</v>
      </c>
      <c r="L82" s="43">
        <f>IF(K82&lt;=K83,0,1)</f>
        <v>0</v>
      </c>
      <c r="M82"/>
      <c r="N82" s="34" t="s">
        <v>14</v>
      </c>
      <c r="O82" s="31">
        <f>O83+Parameters!$C$13</f>
        <v>3.62</v>
      </c>
      <c r="P82" s="32" t="s">
        <v>2</v>
      </c>
      <c r="Q82" s="33">
        <v>0</v>
      </c>
      <c r="R82" s="43">
        <f>IF(Q82&lt;=Q83,0,1)</f>
        <v>0</v>
      </c>
      <c r="S82"/>
      <c r="T82" s="34" t="s">
        <v>14</v>
      </c>
      <c r="U82" s="31">
        <f>U83+Parameters!$G$13</f>
        <v>2.11</v>
      </c>
      <c r="V82" s="32" t="s">
        <v>2</v>
      </c>
      <c r="W82" s="33">
        <v>0</v>
      </c>
      <c r="X82" s="43">
        <f>IF(W82&lt;=W83,0,1)</f>
        <v>0</v>
      </c>
    </row>
    <row r="83" spans="2:24" ht="18">
      <c r="B83" s="34" t="s">
        <v>15</v>
      </c>
      <c r="C83" s="31">
        <f>Parameters!C7</f>
        <v>3.2</v>
      </c>
      <c r="D83" s="32" t="s">
        <v>2</v>
      </c>
      <c r="E83" s="33">
        <v>0</v>
      </c>
      <c r="F83" s="43">
        <v>0</v>
      </c>
      <c r="G83"/>
      <c r="H83" s="34" t="s">
        <v>15</v>
      </c>
      <c r="I83" s="31">
        <f>Parameters!G7</f>
        <v>1.7</v>
      </c>
      <c r="J83" s="32" t="s">
        <v>2</v>
      </c>
      <c r="K83" s="33">
        <v>0</v>
      </c>
      <c r="L83" s="43">
        <v>0</v>
      </c>
      <c r="M83"/>
      <c r="N83" s="34" t="s">
        <v>15</v>
      </c>
      <c r="O83" s="31">
        <f>Parameters!C12</f>
        <v>3.5</v>
      </c>
      <c r="P83" s="32" t="s">
        <v>2</v>
      </c>
      <c r="Q83" s="33">
        <v>0</v>
      </c>
      <c r="R83" s="43">
        <v>0</v>
      </c>
      <c r="S83"/>
      <c r="T83" s="34" t="s">
        <v>15</v>
      </c>
      <c r="U83" s="31">
        <f>Parameters!G12</f>
        <v>2</v>
      </c>
      <c r="V83" s="32" t="s">
        <v>2</v>
      </c>
      <c r="W83" s="33">
        <v>0</v>
      </c>
      <c r="X83" s="43">
        <v>0</v>
      </c>
    </row>
    <row r="84" ht="15">
      <c r="A84" s="4"/>
    </row>
    <row r="85" ht="18.75">
      <c r="A85" s="41" t="s">
        <v>41</v>
      </c>
    </row>
    <row r="86" ht="15.75">
      <c r="A86" s="6" t="str">
        <f>A65</f>
        <v>Shipper 4</v>
      </c>
    </row>
    <row r="87" spans="2:23" ht="15">
      <c r="B87" s="69" t="s">
        <v>4</v>
      </c>
      <c r="C87" s="69"/>
      <c r="D87" s="69"/>
      <c r="E87" s="69"/>
      <c r="H87" s="69" t="s">
        <v>20</v>
      </c>
      <c r="I87" s="69"/>
      <c r="J87" s="69"/>
      <c r="K87" s="69"/>
      <c r="N87" s="69" t="s">
        <v>4</v>
      </c>
      <c r="O87" s="69"/>
      <c r="P87" s="69"/>
      <c r="Q87" s="69"/>
      <c r="T87" s="69" t="s">
        <v>20</v>
      </c>
      <c r="U87" s="69"/>
      <c r="V87" s="69"/>
      <c r="W87" s="69"/>
    </row>
    <row r="89" spans="5:24" ht="15">
      <c r="E89" s="2" t="s">
        <v>3</v>
      </c>
      <c r="F89" s="43" t="s">
        <v>49</v>
      </c>
      <c r="K89" s="2" t="s">
        <v>3</v>
      </c>
      <c r="L89" s="43" t="s">
        <v>49</v>
      </c>
      <c r="Q89" s="2" t="s">
        <v>3</v>
      </c>
      <c r="R89" s="43" t="s">
        <v>49</v>
      </c>
      <c r="W89" s="2" t="s">
        <v>3</v>
      </c>
      <c r="X89" s="43" t="s">
        <v>49</v>
      </c>
    </row>
    <row r="90" spans="1:24" ht="18">
      <c r="A90" s="22" t="s">
        <v>35</v>
      </c>
      <c r="B90" s="9" t="s">
        <v>34</v>
      </c>
      <c r="C90" s="16">
        <f>C91+Parameters!$C$8</f>
        <v>4.740000000000001</v>
      </c>
      <c r="D90" s="10" t="s">
        <v>2</v>
      </c>
      <c r="E90" s="5">
        <v>0</v>
      </c>
      <c r="F90" s="43">
        <f aca="true" t="shared" si="22" ref="F90:F102">IF(E90&lt;=E91,0,1)</f>
        <v>0</v>
      </c>
      <c r="G90" s="22" t="str">
        <f>A90</f>
        <v>Year 1</v>
      </c>
      <c r="H90" s="9" t="s">
        <v>34</v>
      </c>
      <c r="I90" s="16">
        <f>I91+Parameters!$G$8</f>
        <v>3.100000000000001</v>
      </c>
      <c r="J90" s="10" t="s">
        <v>2</v>
      </c>
      <c r="K90" s="5">
        <v>0</v>
      </c>
      <c r="L90" s="43">
        <f aca="true" t="shared" si="23" ref="L90:L102">IF(K90&lt;=K91,0,1)</f>
        <v>0</v>
      </c>
      <c r="M90" s="22" t="s">
        <v>36</v>
      </c>
      <c r="N90" s="9" t="s">
        <v>34</v>
      </c>
      <c r="O90" s="16">
        <f>O91+Parameters!$C$13</f>
        <v>5.1800000000000015</v>
      </c>
      <c r="P90" s="10" t="s">
        <v>2</v>
      </c>
      <c r="Q90" s="5">
        <v>0</v>
      </c>
      <c r="R90" s="43">
        <f aca="true" t="shared" si="24" ref="R90:R102">IF(Q90&lt;=Q91,0,1)</f>
        <v>0</v>
      </c>
      <c r="S90" s="15" t="str">
        <f>M90</f>
        <v>Year 2</v>
      </c>
      <c r="T90" s="9" t="s">
        <v>34</v>
      </c>
      <c r="U90" s="16">
        <f>U91+Parameters!$G$13</f>
        <v>3.5399999999999983</v>
      </c>
      <c r="V90" s="10" t="s">
        <v>2</v>
      </c>
      <c r="W90" s="5">
        <v>0</v>
      </c>
      <c r="X90" s="43">
        <f aca="true" t="shared" si="25" ref="X90:X102">IF(W90&lt;=W91,0,1)</f>
        <v>0</v>
      </c>
    </row>
    <row r="91" spans="1:24" ht="18" customHeight="1">
      <c r="A91" s="70" t="s">
        <v>5</v>
      </c>
      <c r="B91" s="9" t="s">
        <v>33</v>
      </c>
      <c r="C91" s="16">
        <f>C92+Parameters!$C$8</f>
        <v>4.630000000000001</v>
      </c>
      <c r="D91" s="10" t="s">
        <v>2</v>
      </c>
      <c r="E91" s="5">
        <v>0</v>
      </c>
      <c r="F91" s="43">
        <f t="shared" si="22"/>
        <v>0</v>
      </c>
      <c r="G91" s="70" t="s">
        <v>5</v>
      </c>
      <c r="H91" s="9" t="s">
        <v>33</v>
      </c>
      <c r="I91" s="16">
        <f>I92+Parameters!$G$8</f>
        <v>3.000000000000001</v>
      </c>
      <c r="J91" s="10" t="s">
        <v>2</v>
      </c>
      <c r="K91" s="5">
        <v>0</v>
      </c>
      <c r="L91" s="43">
        <f t="shared" si="23"/>
        <v>0</v>
      </c>
      <c r="M91" s="70" t="s">
        <v>5</v>
      </c>
      <c r="N91" s="9" t="s">
        <v>33</v>
      </c>
      <c r="O91" s="16">
        <f>O92+Parameters!$C$13</f>
        <v>5.060000000000001</v>
      </c>
      <c r="P91" s="10" t="s">
        <v>2</v>
      </c>
      <c r="Q91" s="5">
        <v>0</v>
      </c>
      <c r="R91" s="43">
        <f t="shared" si="24"/>
        <v>0</v>
      </c>
      <c r="S91" s="70" t="s">
        <v>5</v>
      </c>
      <c r="T91" s="9" t="s">
        <v>33</v>
      </c>
      <c r="U91" s="16">
        <f>U92+Parameters!$G$13</f>
        <v>3.4299999999999984</v>
      </c>
      <c r="V91" s="10" t="s">
        <v>2</v>
      </c>
      <c r="W91" s="5">
        <v>0</v>
      </c>
      <c r="X91" s="43">
        <f t="shared" si="25"/>
        <v>0</v>
      </c>
    </row>
    <row r="92" spans="1:24" ht="18">
      <c r="A92" s="70"/>
      <c r="B92" s="9" t="s">
        <v>32</v>
      </c>
      <c r="C92" s="16">
        <f>C93+Parameters!$C$8</f>
        <v>4.5200000000000005</v>
      </c>
      <c r="D92" s="10" t="s">
        <v>2</v>
      </c>
      <c r="E92" s="5">
        <v>0</v>
      </c>
      <c r="F92" s="43">
        <f t="shared" si="22"/>
        <v>0</v>
      </c>
      <c r="G92" s="70"/>
      <c r="H92" s="9" t="s">
        <v>32</v>
      </c>
      <c r="I92" s="16">
        <f>I93+Parameters!$G$8</f>
        <v>2.900000000000001</v>
      </c>
      <c r="J92" s="10" t="s">
        <v>2</v>
      </c>
      <c r="K92" s="5">
        <v>0</v>
      </c>
      <c r="L92" s="43">
        <f t="shared" si="23"/>
        <v>0</v>
      </c>
      <c r="M92" s="70"/>
      <c r="N92" s="9" t="s">
        <v>32</v>
      </c>
      <c r="O92" s="16">
        <f>O93+Parameters!$C$13</f>
        <v>4.940000000000001</v>
      </c>
      <c r="P92" s="10" t="s">
        <v>2</v>
      </c>
      <c r="Q92" s="5">
        <v>0</v>
      </c>
      <c r="R92" s="43">
        <f t="shared" si="24"/>
        <v>0</v>
      </c>
      <c r="S92" s="70"/>
      <c r="T92" s="9" t="s">
        <v>32</v>
      </c>
      <c r="U92" s="16">
        <f>U93+Parameters!$G$13</f>
        <v>3.3199999999999985</v>
      </c>
      <c r="V92" s="10" t="s">
        <v>2</v>
      </c>
      <c r="W92" s="5">
        <v>0</v>
      </c>
      <c r="X92" s="43">
        <f t="shared" si="25"/>
        <v>0</v>
      </c>
    </row>
    <row r="93" spans="1:24" ht="18">
      <c r="A93" s="70"/>
      <c r="B93" s="34" t="s">
        <v>31</v>
      </c>
      <c r="C93" s="31">
        <f>C94+Parameters!$C$8</f>
        <v>4.41</v>
      </c>
      <c r="D93" s="32" t="s">
        <v>2</v>
      </c>
      <c r="E93" s="33">
        <v>0</v>
      </c>
      <c r="F93" s="43">
        <f t="shared" si="22"/>
        <v>0</v>
      </c>
      <c r="G93" s="70"/>
      <c r="H93" s="34" t="s">
        <v>31</v>
      </c>
      <c r="I93" s="31">
        <f>I94+Parameters!$G$8</f>
        <v>2.8000000000000007</v>
      </c>
      <c r="J93" s="32" t="s">
        <v>2</v>
      </c>
      <c r="K93" s="33">
        <v>0</v>
      </c>
      <c r="L93" s="43">
        <f t="shared" si="23"/>
        <v>0</v>
      </c>
      <c r="M93" s="70"/>
      <c r="N93" s="34" t="s">
        <v>31</v>
      </c>
      <c r="O93" s="31">
        <f>O94+Parameters!$C$13</f>
        <v>4.820000000000001</v>
      </c>
      <c r="P93" s="32" t="s">
        <v>2</v>
      </c>
      <c r="Q93" s="33">
        <v>0</v>
      </c>
      <c r="R93" s="43">
        <f t="shared" si="24"/>
        <v>0</v>
      </c>
      <c r="S93" s="70"/>
      <c r="T93" s="34" t="s">
        <v>31</v>
      </c>
      <c r="U93" s="31">
        <f>U94+Parameters!$G$13</f>
        <v>3.2099999999999986</v>
      </c>
      <c r="V93" s="32" t="s">
        <v>2</v>
      </c>
      <c r="W93" s="33">
        <v>0</v>
      </c>
      <c r="X93" s="43">
        <f t="shared" si="25"/>
        <v>0</v>
      </c>
    </row>
    <row r="94" spans="1:24" ht="18">
      <c r="A94" s="8">
        <f>Parameters!C6</f>
        <v>600000</v>
      </c>
      <c r="B94" s="34" t="s">
        <v>30</v>
      </c>
      <c r="C94" s="31">
        <f>C95+Parameters!$C$8</f>
        <v>4.3</v>
      </c>
      <c r="D94" s="32" t="s">
        <v>2</v>
      </c>
      <c r="E94" s="33">
        <v>0</v>
      </c>
      <c r="F94" s="43">
        <f t="shared" si="22"/>
        <v>0</v>
      </c>
      <c r="G94" s="11">
        <f>Parameters!G6</f>
        <v>450000</v>
      </c>
      <c r="H94" s="34" t="s">
        <v>30</v>
      </c>
      <c r="I94" s="31">
        <f>I95+Parameters!$G$8</f>
        <v>2.7000000000000006</v>
      </c>
      <c r="J94" s="32" t="s">
        <v>2</v>
      </c>
      <c r="K94" s="33">
        <v>0</v>
      </c>
      <c r="L94" s="43">
        <f t="shared" si="23"/>
        <v>0</v>
      </c>
      <c r="M94" s="11">
        <f>Parameters!C11</f>
        <v>800000</v>
      </c>
      <c r="N94" s="34" t="s">
        <v>30</v>
      </c>
      <c r="O94" s="31">
        <f>O95+Parameters!$C$13</f>
        <v>4.700000000000001</v>
      </c>
      <c r="P94" s="32" t="s">
        <v>2</v>
      </c>
      <c r="Q94" s="33">
        <v>0</v>
      </c>
      <c r="R94" s="43">
        <f t="shared" si="24"/>
        <v>0</v>
      </c>
      <c r="S94" s="11">
        <f>Parameters!G11</f>
        <v>550000</v>
      </c>
      <c r="T94" s="34" t="s">
        <v>30</v>
      </c>
      <c r="U94" s="31">
        <f>U95+Parameters!$G$13</f>
        <v>3.0999999999999988</v>
      </c>
      <c r="V94" s="32" t="s">
        <v>2</v>
      </c>
      <c r="W94" s="33">
        <v>0</v>
      </c>
      <c r="X94" s="43">
        <f t="shared" si="25"/>
        <v>0</v>
      </c>
    </row>
    <row r="95" spans="1:24" ht="18">
      <c r="A95" s="35"/>
      <c r="B95" s="34" t="s">
        <v>7</v>
      </c>
      <c r="C95" s="31">
        <f>C96+Parameters!$C$8</f>
        <v>4.1899999999999995</v>
      </c>
      <c r="D95" s="32" t="s">
        <v>2</v>
      </c>
      <c r="E95" s="33">
        <v>0</v>
      </c>
      <c r="F95" s="43">
        <f t="shared" si="22"/>
        <v>0</v>
      </c>
      <c r="G95" s="36"/>
      <c r="H95" s="34" t="s">
        <v>7</v>
      </c>
      <c r="I95" s="31">
        <f>I96+Parameters!$G$8</f>
        <v>2.6000000000000005</v>
      </c>
      <c r="J95" s="32" t="s">
        <v>2</v>
      </c>
      <c r="K95" s="33">
        <v>0</v>
      </c>
      <c r="L95" s="43">
        <f t="shared" si="23"/>
        <v>0</v>
      </c>
      <c r="M95"/>
      <c r="N95" s="34" t="s">
        <v>7</v>
      </c>
      <c r="O95" s="31">
        <f>O96+Parameters!$C$13</f>
        <v>4.580000000000001</v>
      </c>
      <c r="P95" s="32" t="s">
        <v>2</v>
      </c>
      <c r="Q95" s="33">
        <v>0</v>
      </c>
      <c r="R95" s="43">
        <f t="shared" si="24"/>
        <v>0</v>
      </c>
      <c r="S95"/>
      <c r="T95" s="34" t="s">
        <v>7</v>
      </c>
      <c r="U95" s="31">
        <f>U96+Parameters!$G$13</f>
        <v>2.989999999999999</v>
      </c>
      <c r="V95" s="32" t="s">
        <v>2</v>
      </c>
      <c r="W95" s="33">
        <v>0</v>
      </c>
      <c r="X95" s="43">
        <f t="shared" si="25"/>
        <v>0</v>
      </c>
    </row>
    <row r="96" spans="1:24" ht="18">
      <c r="A96" s="35"/>
      <c r="B96" s="34" t="s">
        <v>8</v>
      </c>
      <c r="C96" s="31">
        <f>C97+Parameters!$C$8</f>
        <v>4.079999999999999</v>
      </c>
      <c r="D96" s="32" t="s">
        <v>2</v>
      </c>
      <c r="E96" s="33">
        <v>0</v>
      </c>
      <c r="F96" s="43">
        <f t="shared" si="22"/>
        <v>0</v>
      </c>
      <c r="G96" s="36"/>
      <c r="H96" s="34" t="s">
        <v>8</v>
      </c>
      <c r="I96" s="31">
        <f>I97+Parameters!$G$8</f>
        <v>2.5000000000000004</v>
      </c>
      <c r="J96" s="32" t="s">
        <v>2</v>
      </c>
      <c r="K96" s="33">
        <v>0</v>
      </c>
      <c r="L96" s="43">
        <f t="shared" si="23"/>
        <v>0</v>
      </c>
      <c r="M96"/>
      <c r="N96" s="34" t="s">
        <v>8</v>
      </c>
      <c r="O96" s="31">
        <f>O97+Parameters!$C$13</f>
        <v>4.460000000000001</v>
      </c>
      <c r="P96" s="32" t="s">
        <v>2</v>
      </c>
      <c r="Q96" s="33">
        <v>0</v>
      </c>
      <c r="R96" s="43">
        <f t="shared" si="24"/>
        <v>0</v>
      </c>
      <c r="S96"/>
      <c r="T96" s="34" t="s">
        <v>8</v>
      </c>
      <c r="U96" s="31">
        <f>U97+Parameters!$G$13</f>
        <v>2.879999999999999</v>
      </c>
      <c r="V96" s="32" t="s">
        <v>2</v>
      </c>
      <c r="W96" s="33">
        <v>0</v>
      </c>
      <c r="X96" s="43">
        <f t="shared" si="25"/>
        <v>0</v>
      </c>
    </row>
    <row r="97" spans="1:24" ht="18">
      <c r="A97" s="35"/>
      <c r="B97" s="34" t="s">
        <v>25</v>
      </c>
      <c r="C97" s="31">
        <f>C98+Parameters!$C$8</f>
        <v>3.9699999999999993</v>
      </c>
      <c r="D97" s="32" t="s">
        <v>2</v>
      </c>
      <c r="E97" s="33">
        <v>0</v>
      </c>
      <c r="F97" s="43">
        <f t="shared" si="22"/>
        <v>0</v>
      </c>
      <c r="G97" s="36"/>
      <c r="H97" s="34" t="s">
        <v>25</v>
      </c>
      <c r="I97" s="31">
        <f>I98+Parameters!$G$8</f>
        <v>2.4000000000000004</v>
      </c>
      <c r="J97" s="32" t="s">
        <v>2</v>
      </c>
      <c r="K97" s="33">
        <v>0</v>
      </c>
      <c r="L97" s="43">
        <f t="shared" si="23"/>
        <v>0</v>
      </c>
      <c r="M97"/>
      <c r="N97" s="34" t="s">
        <v>25</v>
      </c>
      <c r="O97" s="31">
        <f>O98+Parameters!$C$13</f>
        <v>4.340000000000001</v>
      </c>
      <c r="P97" s="32" t="s">
        <v>2</v>
      </c>
      <c r="Q97" s="33">
        <v>0</v>
      </c>
      <c r="R97" s="43">
        <f t="shared" si="24"/>
        <v>0</v>
      </c>
      <c r="S97"/>
      <c r="T97" s="34" t="s">
        <v>25</v>
      </c>
      <c r="U97" s="31">
        <f>U98+Parameters!$G$13</f>
        <v>2.769999999999999</v>
      </c>
      <c r="V97" s="32" t="s">
        <v>2</v>
      </c>
      <c r="W97" s="33">
        <v>0</v>
      </c>
      <c r="X97" s="43">
        <f t="shared" si="25"/>
        <v>0</v>
      </c>
    </row>
    <row r="98" spans="1:24" ht="18">
      <c r="A98" s="35"/>
      <c r="B98" s="34" t="s">
        <v>9</v>
      </c>
      <c r="C98" s="31">
        <f>C99+Parameters!$C$8</f>
        <v>3.8599999999999994</v>
      </c>
      <c r="D98" s="32" t="s">
        <v>2</v>
      </c>
      <c r="E98" s="33">
        <v>0</v>
      </c>
      <c r="F98" s="43">
        <f t="shared" si="22"/>
        <v>0</v>
      </c>
      <c r="G98" s="36"/>
      <c r="H98" s="34" t="s">
        <v>9</v>
      </c>
      <c r="I98" s="31">
        <f>I99+Parameters!$G$8</f>
        <v>2.3000000000000003</v>
      </c>
      <c r="J98" s="32" t="s">
        <v>2</v>
      </c>
      <c r="K98" s="33">
        <v>0</v>
      </c>
      <c r="L98" s="43">
        <f t="shared" si="23"/>
        <v>0</v>
      </c>
      <c r="M98"/>
      <c r="N98" s="34" t="s">
        <v>9</v>
      </c>
      <c r="O98" s="31">
        <f>O99+Parameters!$C$13</f>
        <v>4.220000000000001</v>
      </c>
      <c r="P98" s="32" t="s">
        <v>2</v>
      </c>
      <c r="Q98" s="33">
        <v>0</v>
      </c>
      <c r="R98" s="43">
        <f t="shared" si="24"/>
        <v>0</v>
      </c>
      <c r="S98"/>
      <c r="T98" s="34" t="s">
        <v>9</v>
      </c>
      <c r="U98" s="31">
        <f>U99+Parameters!$G$13</f>
        <v>2.6599999999999993</v>
      </c>
      <c r="V98" s="32" t="s">
        <v>2</v>
      </c>
      <c r="W98" s="33">
        <v>0</v>
      </c>
      <c r="X98" s="43">
        <f t="shared" si="25"/>
        <v>0</v>
      </c>
    </row>
    <row r="99" spans="1:24" ht="18">
      <c r="A99" s="35"/>
      <c r="B99" s="34" t="s">
        <v>10</v>
      </c>
      <c r="C99" s="31">
        <f>C100+Parameters!$C$8</f>
        <v>3.7499999999999996</v>
      </c>
      <c r="D99" s="32" t="s">
        <v>2</v>
      </c>
      <c r="E99" s="33">
        <v>0</v>
      </c>
      <c r="F99" s="43">
        <f t="shared" si="22"/>
        <v>0</v>
      </c>
      <c r="G99" s="36"/>
      <c r="H99" s="34" t="s">
        <v>10</v>
      </c>
      <c r="I99" s="31">
        <f>I100+Parameters!$G$8</f>
        <v>2.2</v>
      </c>
      <c r="J99" s="32" t="s">
        <v>2</v>
      </c>
      <c r="K99" s="33">
        <v>0</v>
      </c>
      <c r="L99" s="43">
        <f t="shared" si="23"/>
        <v>0</v>
      </c>
      <c r="M99"/>
      <c r="N99" s="34" t="s">
        <v>10</v>
      </c>
      <c r="O99" s="31">
        <f>O100+Parameters!$C$13</f>
        <v>4.1000000000000005</v>
      </c>
      <c r="P99" s="32" t="s">
        <v>2</v>
      </c>
      <c r="Q99" s="33">
        <v>0</v>
      </c>
      <c r="R99" s="43">
        <f t="shared" si="24"/>
        <v>0</v>
      </c>
      <c r="S99"/>
      <c r="T99" s="34" t="s">
        <v>10</v>
      </c>
      <c r="U99" s="31">
        <f>U100+Parameters!$G$13</f>
        <v>2.5499999999999994</v>
      </c>
      <c r="V99" s="32" t="s">
        <v>2</v>
      </c>
      <c r="W99" s="33">
        <v>0</v>
      </c>
      <c r="X99" s="43">
        <f t="shared" si="25"/>
        <v>0</v>
      </c>
    </row>
    <row r="100" spans="2:24" ht="18">
      <c r="B100" s="34" t="s">
        <v>11</v>
      </c>
      <c r="C100" s="31">
        <f>C101+Parameters!$C$8</f>
        <v>3.6399999999999997</v>
      </c>
      <c r="D100" s="32" t="s">
        <v>2</v>
      </c>
      <c r="E100" s="33">
        <v>0</v>
      </c>
      <c r="F100" s="43">
        <f t="shared" si="22"/>
        <v>0</v>
      </c>
      <c r="G100"/>
      <c r="H100" s="34" t="s">
        <v>11</v>
      </c>
      <c r="I100" s="31">
        <f>I101+Parameters!$G$8</f>
        <v>2.1</v>
      </c>
      <c r="J100" s="32" t="s">
        <v>2</v>
      </c>
      <c r="K100" s="33">
        <v>0</v>
      </c>
      <c r="L100" s="43">
        <f t="shared" si="23"/>
        <v>0</v>
      </c>
      <c r="M100"/>
      <c r="N100" s="34" t="s">
        <v>11</v>
      </c>
      <c r="O100" s="31">
        <f>O101+Parameters!$C$13</f>
        <v>3.9800000000000004</v>
      </c>
      <c r="P100" s="32" t="s">
        <v>2</v>
      </c>
      <c r="Q100" s="33">
        <v>0</v>
      </c>
      <c r="R100" s="43">
        <f t="shared" si="24"/>
        <v>0</v>
      </c>
      <c r="S100"/>
      <c r="T100" s="34" t="s">
        <v>11</v>
      </c>
      <c r="U100" s="31">
        <f>U101+Parameters!$G$13</f>
        <v>2.4399999999999995</v>
      </c>
      <c r="V100" s="32" t="s">
        <v>2</v>
      </c>
      <c r="W100" s="33">
        <v>0</v>
      </c>
      <c r="X100" s="43">
        <f t="shared" si="25"/>
        <v>0</v>
      </c>
    </row>
    <row r="101" spans="2:24" ht="18">
      <c r="B101" s="34" t="s">
        <v>12</v>
      </c>
      <c r="C101" s="31">
        <f>C102+Parameters!$C$8</f>
        <v>3.53</v>
      </c>
      <c r="D101" s="32" t="s">
        <v>2</v>
      </c>
      <c r="E101" s="33">
        <v>0</v>
      </c>
      <c r="F101" s="43">
        <f t="shared" si="22"/>
        <v>0</v>
      </c>
      <c r="G101"/>
      <c r="H101" s="34" t="s">
        <v>12</v>
      </c>
      <c r="I101" s="31">
        <f>I102+Parameters!$G$8</f>
        <v>2</v>
      </c>
      <c r="J101" s="32" t="s">
        <v>2</v>
      </c>
      <c r="K101" s="33">
        <v>0</v>
      </c>
      <c r="L101" s="43">
        <f t="shared" si="23"/>
        <v>0</v>
      </c>
      <c r="M101"/>
      <c r="N101" s="34" t="s">
        <v>12</v>
      </c>
      <c r="O101" s="31">
        <f>O102+Parameters!$C$13</f>
        <v>3.8600000000000003</v>
      </c>
      <c r="P101" s="32" t="s">
        <v>2</v>
      </c>
      <c r="Q101" s="33">
        <v>0</v>
      </c>
      <c r="R101" s="43">
        <f t="shared" si="24"/>
        <v>0</v>
      </c>
      <c r="S101"/>
      <c r="T101" s="34" t="s">
        <v>12</v>
      </c>
      <c r="U101" s="31">
        <f>U102+Parameters!$G$13</f>
        <v>2.3299999999999996</v>
      </c>
      <c r="V101" s="32" t="s">
        <v>2</v>
      </c>
      <c r="W101" s="33">
        <v>0</v>
      </c>
      <c r="X101" s="43">
        <f t="shared" si="25"/>
        <v>0</v>
      </c>
    </row>
    <row r="102" spans="2:24" ht="18">
      <c r="B102" s="34" t="s">
        <v>13</v>
      </c>
      <c r="C102" s="31">
        <f>C103+Parameters!$C$8</f>
        <v>3.42</v>
      </c>
      <c r="D102" s="32" t="s">
        <v>2</v>
      </c>
      <c r="E102" s="33">
        <v>0</v>
      </c>
      <c r="F102" s="43">
        <f t="shared" si="22"/>
        <v>0</v>
      </c>
      <c r="G102"/>
      <c r="H102" s="34" t="s">
        <v>13</v>
      </c>
      <c r="I102" s="31">
        <f>I103+Parameters!$G$8</f>
        <v>1.9000000000000001</v>
      </c>
      <c r="J102" s="32" t="s">
        <v>2</v>
      </c>
      <c r="K102" s="33">
        <v>0</v>
      </c>
      <c r="L102" s="43">
        <f t="shared" si="23"/>
        <v>0</v>
      </c>
      <c r="M102"/>
      <c r="N102" s="34" t="s">
        <v>13</v>
      </c>
      <c r="O102" s="31">
        <f>O103+Parameters!$C$13</f>
        <v>3.74</v>
      </c>
      <c r="P102" s="32" t="s">
        <v>2</v>
      </c>
      <c r="Q102" s="33">
        <v>0</v>
      </c>
      <c r="R102" s="43">
        <f t="shared" si="24"/>
        <v>0</v>
      </c>
      <c r="S102"/>
      <c r="T102" s="34" t="s">
        <v>13</v>
      </c>
      <c r="U102" s="31">
        <f>U103+Parameters!$G$13</f>
        <v>2.2199999999999998</v>
      </c>
      <c r="V102" s="32" t="s">
        <v>2</v>
      </c>
      <c r="W102" s="33">
        <v>0</v>
      </c>
      <c r="X102" s="43">
        <f t="shared" si="25"/>
        <v>0</v>
      </c>
    </row>
    <row r="103" spans="2:24" ht="18">
      <c r="B103" s="34" t="s">
        <v>14</v>
      </c>
      <c r="C103" s="31">
        <f>C104+Parameters!$C$8</f>
        <v>3.31</v>
      </c>
      <c r="D103" s="32" t="s">
        <v>2</v>
      </c>
      <c r="E103" s="33">
        <v>0</v>
      </c>
      <c r="F103" s="43">
        <f>IF(E103&lt;=E104,0,1)</f>
        <v>0</v>
      </c>
      <c r="G103"/>
      <c r="H103" s="34" t="s">
        <v>14</v>
      </c>
      <c r="I103" s="31">
        <f>I104+Parameters!$G$8</f>
        <v>1.8</v>
      </c>
      <c r="J103" s="32" t="s">
        <v>2</v>
      </c>
      <c r="K103" s="33">
        <v>0</v>
      </c>
      <c r="L103" s="43">
        <f>IF(K103&lt;=K104,0,1)</f>
        <v>0</v>
      </c>
      <c r="M103"/>
      <c r="N103" s="34" t="s">
        <v>14</v>
      </c>
      <c r="O103" s="31">
        <f>O104+Parameters!$C$13</f>
        <v>3.62</v>
      </c>
      <c r="P103" s="32" t="s">
        <v>2</v>
      </c>
      <c r="Q103" s="33">
        <v>0</v>
      </c>
      <c r="R103" s="43">
        <f>IF(Q103&lt;=Q104,0,1)</f>
        <v>0</v>
      </c>
      <c r="S103"/>
      <c r="T103" s="34" t="s">
        <v>14</v>
      </c>
      <c r="U103" s="31">
        <f>U104+Parameters!$G$13</f>
        <v>2.11</v>
      </c>
      <c r="V103" s="32" t="s">
        <v>2</v>
      </c>
      <c r="W103" s="33">
        <v>0</v>
      </c>
      <c r="X103" s="43">
        <f>IF(W103&lt;=W104,0,1)</f>
        <v>0</v>
      </c>
    </row>
    <row r="104" spans="2:24" ht="18">
      <c r="B104" s="34" t="s">
        <v>15</v>
      </c>
      <c r="C104" s="31">
        <f>Parameters!C7</f>
        <v>3.2</v>
      </c>
      <c r="D104" s="32" t="s">
        <v>2</v>
      </c>
      <c r="E104" s="33">
        <v>0</v>
      </c>
      <c r="F104" s="43">
        <v>0</v>
      </c>
      <c r="G104"/>
      <c r="H104" s="34" t="s">
        <v>15</v>
      </c>
      <c r="I104" s="31">
        <f>Parameters!G7</f>
        <v>1.7</v>
      </c>
      <c r="J104" s="32" t="s">
        <v>2</v>
      </c>
      <c r="K104" s="33">
        <v>0</v>
      </c>
      <c r="L104" s="43">
        <v>0</v>
      </c>
      <c r="M104"/>
      <c r="N104" s="34" t="s">
        <v>15</v>
      </c>
      <c r="O104" s="31">
        <f>Parameters!C12</f>
        <v>3.5</v>
      </c>
      <c r="P104" s="32" t="s">
        <v>2</v>
      </c>
      <c r="Q104" s="33">
        <v>0</v>
      </c>
      <c r="R104" s="43">
        <v>0</v>
      </c>
      <c r="S104"/>
      <c r="T104" s="34" t="s">
        <v>15</v>
      </c>
      <c r="U104" s="31">
        <f>Parameters!G12</f>
        <v>2</v>
      </c>
      <c r="V104" s="32" t="s">
        <v>2</v>
      </c>
      <c r="W104" s="33">
        <v>0</v>
      </c>
      <c r="X104" s="43">
        <v>0</v>
      </c>
    </row>
    <row r="105" spans="1:17" ht="15">
      <c r="A105" s="4"/>
      <c r="N105" s="37"/>
      <c r="O105" s="38"/>
      <c r="P105" s="37"/>
      <c r="Q105" s="21"/>
    </row>
    <row r="106" spans="13:17" ht="15">
      <c r="M106"/>
      <c r="N106" s="2"/>
      <c r="O106" s="2"/>
      <c r="P106" s="2"/>
      <c r="Q106" s="1"/>
    </row>
    <row r="121" spans="1:5" ht="15">
      <c r="A121" s="12"/>
      <c r="B121" s="37"/>
      <c r="C121" s="38"/>
      <c r="D121" s="37"/>
      <c r="E121" s="21"/>
    </row>
    <row r="122" spans="1:5" ht="15">
      <c r="A122" s="12"/>
      <c r="B122" s="37"/>
      <c r="C122" s="38"/>
      <c r="D122" s="37"/>
      <c r="E122" s="21"/>
    </row>
    <row r="123" spans="1:5" ht="15">
      <c r="A123" s="12"/>
      <c r="B123" s="37"/>
      <c r="C123" s="38"/>
      <c r="D123" s="37"/>
      <c r="E123" s="21"/>
    </row>
  </sheetData>
  <sheetProtection formatCells="0" formatColumns="0" selectLockedCells="1" autoFilter="0" pivotTables="0" selectUnlockedCells="1"/>
  <mergeCells count="40">
    <mergeCell ref="B87:E87"/>
    <mergeCell ref="H87:K87"/>
    <mergeCell ref="N87:Q87"/>
    <mergeCell ref="T87:W87"/>
    <mergeCell ref="A91:A93"/>
    <mergeCell ref="G91:G93"/>
    <mergeCell ref="M91:M93"/>
    <mergeCell ref="S91:S93"/>
    <mergeCell ref="B66:E66"/>
    <mergeCell ref="H66:K66"/>
    <mergeCell ref="N66:Q66"/>
    <mergeCell ref="T66:W66"/>
    <mergeCell ref="A70:A72"/>
    <mergeCell ref="G70:G72"/>
    <mergeCell ref="M70:M72"/>
    <mergeCell ref="S70:S72"/>
    <mergeCell ref="B45:E45"/>
    <mergeCell ref="H45:K45"/>
    <mergeCell ref="N45:Q45"/>
    <mergeCell ref="T45:W45"/>
    <mergeCell ref="A49:A51"/>
    <mergeCell ref="G49:G51"/>
    <mergeCell ref="M49:M51"/>
    <mergeCell ref="S49:S51"/>
    <mergeCell ref="B24:E24"/>
    <mergeCell ref="H24:K24"/>
    <mergeCell ref="N24:Q24"/>
    <mergeCell ref="T24:W24"/>
    <mergeCell ref="A28:A30"/>
    <mergeCell ref="G28:G30"/>
    <mergeCell ref="M28:M30"/>
    <mergeCell ref="S28:S30"/>
    <mergeCell ref="B3:E3"/>
    <mergeCell ref="H3:K3"/>
    <mergeCell ref="N3:Q3"/>
    <mergeCell ref="T3:W3"/>
    <mergeCell ref="A7:A9"/>
    <mergeCell ref="G7:G9"/>
    <mergeCell ref="M7:M9"/>
    <mergeCell ref="S7:S9"/>
  </mergeCells>
  <conditionalFormatting sqref="F6:F20">
    <cfRule type="cellIs" priority="20" dxfId="0" operator="between" stopIfTrue="1">
      <formula>1</formula>
      <formula>2</formula>
    </cfRule>
  </conditionalFormatting>
  <conditionalFormatting sqref="L6:L20">
    <cfRule type="cellIs" priority="19" dxfId="0" operator="between" stopIfTrue="1">
      <formula>1</formula>
      <formula>2</formula>
    </cfRule>
  </conditionalFormatting>
  <conditionalFormatting sqref="R6:R20">
    <cfRule type="cellIs" priority="18" dxfId="0" operator="between" stopIfTrue="1">
      <formula>1</formula>
      <formula>2</formula>
    </cfRule>
  </conditionalFormatting>
  <conditionalFormatting sqref="X6:X20">
    <cfRule type="cellIs" priority="17" dxfId="0" operator="between" stopIfTrue="1">
      <formula>1</formula>
      <formula>2</formula>
    </cfRule>
  </conditionalFormatting>
  <conditionalFormatting sqref="F27:F41">
    <cfRule type="cellIs" priority="16" dxfId="0" operator="between" stopIfTrue="1">
      <formula>1</formula>
      <formula>2</formula>
    </cfRule>
  </conditionalFormatting>
  <conditionalFormatting sqref="L27:L41">
    <cfRule type="cellIs" priority="15" dxfId="0" operator="between" stopIfTrue="1">
      <formula>1</formula>
      <formula>2</formula>
    </cfRule>
  </conditionalFormatting>
  <conditionalFormatting sqref="R27:R41">
    <cfRule type="cellIs" priority="14" dxfId="0" operator="between" stopIfTrue="1">
      <formula>1</formula>
      <formula>2</formula>
    </cfRule>
  </conditionalFormatting>
  <conditionalFormatting sqref="X27:X41">
    <cfRule type="cellIs" priority="13" dxfId="0" operator="between" stopIfTrue="1">
      <formula>1</formula>
      <formula>2</formula>
    </cfRule>
  </conditionalFormatting>
  <conditionalFormatting sqref="F48:F62">
    <cfRule type="cellIs" priority="12" dxfId="0" operator="between" stopIfTrue="1">
      <formula>1</formula>
      <formula>2</formula>
    </cfRule>
  </conditionalFormatting>
  <conditionalFormatting sqref="L48:L62">
    <cfRule type="cellIs" priority="11" dxfId="0" operator="between" stopIfTrue="1">
      <formula>1</formula>
      <formula>2</formula>
    </cfRule>
  </conditionalFormatting>
  <conditionalFormatting sqref="R48:R62">
    <cfRule type="cellIs" priority="10" dxfId="0" operator="between" stopIfTrue="1">
      <formula>1</formula>
      <formula>2</formula>
    </cfRule>
  </conditionalFormatting>
  <conditionalFormatting sqref="X48:X62">
    <cfRule type="cellIs" priority="9" dxfId="0" operator="between" stopIfTrue="1">
      <formula>1</formula>
      <formula>2</formula>
    </cfRule>
  </conditionalFormatting>
  <conditionalFormatting sqref="F69:F83">
    <cfRule type="cellIs" priority="8" dxfId="0" operator="between" stopIfTrue="1">
      <formula>1</formula>
      <formula>2</formula>
    </cfRule>
  </conditionalFormatting>
  <conditionalFormatting sqref="L69:L83">
    <cfRule type="cellIs" priority="7" dxfId="0" operator="between" stopIfTrue="1">
      <formula>1</formula>
      <formula>2</formula>
    </cfRule>
  </conditionalFormatting>
  <conditionalFormatting sqref="R69:R83">
    <cfRule type="cellIs" priority="6" dxfId="0" operator="between" stopIfTrue="1">
      <formula>1</formula>
      <formula>2</formula>
    </cfRule>
  </conditionalFormatting>
  <conditionalFormatting sqref="X69:X83">
    <cfRule type="cellIs" priority="5" dxfId="0" operator="between" stopIfTrue="1">
      <formula>1</formula>
      <formula>2</formula>
    </cfRule>
  </conditionalFormatting>
  <conditionalFormatting sqref="F90:F104">
    <cfRule type="cellIs" priority="4" dxfId="0" operator="between" stopIfTrue="1">
      <formula>1</formula>
      <formula>2</formula>
    </cfRule>
  </conditionalFormatting>
  <conditionalFormatting sqref="L90:L104">
    <cfRule type="cellIs" priority="3" dxfId="0" operator="between" stopIfTrue="1">
      <formula>1</formula>
      <formula>2</formula>
    </cfRule>
  </conditionalFormatting>
  <conditionalFormatting sqref="R90:R104">
    <cfRule type="cellIs" priority="2" dxfId="0" operator="between" stopIfTrue="1">
      <formula>1</formula>
      <formula>2</formula>
    </cfRule>
  </conditionalFormatting>
  <conditionalFormatting sqref="X90:X104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3"/>
  <sheetViews>
    <sheetView zoomScalePageLayoutView="0" workbookViewId="0" topLeftCell="A1">
      <selection activeCell="AC25" sqref="AC25"/>
    </sheetView>
  </sheetViews>
  <sheetFormatPr defaultColWidth="9.140625" defaultRowHeight="15"/>
  <cols>
    <col min="1" max="1" width="13.00390625" style="0" customWidth="1"/>
    <col min="2" max="2" width="3.140625" style="2" bestFit="1" customWidth="1"/>
    <col min="3" max="3" width="5.7109375" style="2" customWidth="1"/>
    <col min="4" max="4" width="2.7109375" style="2" customWidth="1"/>
    <col min="5" max="5" width="13.7109375" style="0" customWidth="1"/>
    <col min="6" max="7" width="11.7109375" style="12" customWidth="1"/>
    <col min="8" max="8" width="3.140625" style="12" customWidth="1"/>
    <col min="9" max="9" width="7.140625" style="12" customWidth="1"/>
    <col min="10" max="10" width="2.7109375" style="12" customWidth="1"/>
    <col min="11" max="11" width="12.57421875" style="12" bestFit="1" customWidth="1"/>
    <col min="12" max="13" width="11.7109375" style="12" customWidth="1"/>
    <col min="14" max="14" width="3.7109375" style="12" customWidth="1"/>
    <col min="15" max="15" width="7.8515625" style="12" customWidth="1"/>
    <col min="16" max="16" width="2.140625" style="12" customWidth="1"/>
    <col min="17" max="17" width="12.57421875" style="12" bestFit="1" customWidth="1"/>
    <col min="18" max="19" width="11.7109375" style="12" customWidth="1"/>
    <col min="20" max="20" width="4.28125" style="12" customWidth="1"/>
    <col min="21" max="21" width="6.7109375" style="12" customWidth="1"/>
    <col min="22" max="22" width="3.28125" style="12" customWidth="1"/>
    <col min="23" max="23" width="12.57421875" style="12" bestFit="1" customWidth="1"/>
    <col min="24" max="24" width="11.7109375" style="12" customWidth="1"/>
    <col min="25" max="25" width="10.7109375" style="0" customWidth="1"/>
    <col min="26" max="26" width="5.28125" style="2" customWidth="1"/>
    <col min="27" max="27" width="11.00390625" style="2" customWidth="1"/>
    <col min="28" max="28" width="9.8515625" style="2" bestFit="1" customWidth="1"/>
    <col min="29" max="29" width="11.28125" style="0" customWidth="1"/>
    <col min="30" max="30" width="10.140625" style="0" customWidth="1"/>
    <col min="31" max="31" width="10.421875" style="0" customWidth="1"/>
    <col min="32" max="34" width="11.7109375" style="2" customWidth="1"/>
    <col min="35" max="35" width="11.7109375" style="0" customWidth="1"/>
    <col min="36" max="36" width="11.7109375" style="12" customWidth="1"/>
    <col min="37" max="37" width="11.7109375" style="0" customWidth="1"/>
    <col min="38" max="40" width="11.7109375" style="2" customWidth="1"/>
    <col min="41" max="41" width="13.7109375" style="0" customWidth="1"/>
  </cols>
  <sheetData>
    <row r="1" spans="1:24" ht="18.75">
      <c r="A1" s="41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6" ht="15.75">
      <c r="A2" s="6" t="s">
        <v>19</v>
      </c>
      <c r="F2" s="39"/>
    </row>
    <row r="3" spans="2:36" ht="15.75">
      <c r="B3" s="69" t="s">
        <v>4</v>
      </c>
      <c r="C3" s="69"/>
      <c r="D3" s="69"/>
      <c r="E3" s="69"/>
      <c r="F3" s="20"/>
      <c r="G3" s="4"/>
      <c r="H3" s="69" t="s">
        <v>20</v>
      </c>
      <c r="I3" s="69"/>
      <c r="J3" s="69"/>
      <c r="K3" s="69"/>
      <c r="L3" s="20"/>
      <c r="N3" s="69" t="str">
        <f>B3</f>
        <v>Bundled capacity A-B</v>
      </c>
      <c r="O3" s="69"/>
      <c r="P3" s="69"/>
      <c r="Q3" s="69"/>
      <c r="R3" s="20"/>
      <c r="T3" s="69" t="str">
        <f>H3</f>
        <v>Bundled capacity B-C</v>
      </c>
      <c r="U3" s="69"/>
      <c r="V3" s="69"/>
      <c r="W3" s="69"/>
      <c r="X3" s="20"/>
      <c r="Y3" s="6" t="str">
        <f>A2</f>
        <v>Shipper 5</v>
      </c>
      <c r="AJ3" s="20"/>
    </row>
    <row r="4" spans="7:23" ht="15">
      <c r="G4"/>
      <c r="H4" s="2"/>
      <c r="I4" s="2"/>
      <c r="J4" s="2"/>
      <c r="K4"/>
      <c r="N4" s="37"/>
      <c r="O4" s="38"/>
      <c r="P4" s="37"/>
      <c r="Q4" s="21"/>
      <c r="S4"/>
      <c r="T4" s="2"/>
      <c r="U4" s="2"/>
      <c r="V4" s="2"/>
      <c r="W4" s="1"/>
    </row>
    <row r="5" spans="5:32" ht="45">
      <c r="E5" s="24" t="s">
        <v>48</v>
      </c>
      <c r="F5" s="42" t="s">
        <v>49</v>
      </c>
      <c r="G5"/>
      <c r="H5" s="2"/>
      <c r="I5" s="2"/>
      <c r="J5" s="2"/>
      <c r="K5" s="24" t="s">
        <v>48</v>
      </c>
      <c r="L5" s="42" t="s">
        <v>49</v>
      </c>
      <c r="N5" s="37"/>
      <c r="O5" s="38"/>
      <c r="P5" s="37"/>
      <c r="Q5" s="24" t="s">
        <v>48</v>
      </c>
      <c r="R5" s="42" t="s">
        <v>49</v>
      </c>
      <c r="S5"/>
      <c r="T5" s="2"/>
      <c r="U5" s="2"/>
      <c r="V5" s="2"/>
      <c r="W5" s="24" t="s">
        <v>48</v>
      </c>
      <c r="X5" s="42" t="s">
        <v>49</v>
      </c>
      <c r="Y5" s="55"/>
      <c r="Z5" s="56" t="s">
        <v>65</v>
      </c>
      <c r="AA5" s="57" t="s">
        <v>73</v>
      </c>
      <c r="AB5" s="57" t="s">
        <v>74</v>
      </c>
      <c r="AC5" s="57" t="s">
        <v>75</v>
      </c>
      <c r="AD5" s="57" t="s">
        <v>76</v>
      </c>
      <c r="AE5" s="58" t="s">
        <v>71</v>
      </c>
      <c r="AF5" s="58" t="s">
        <v>72</v>
      </c>
    </row>
    <row r="6" spans="1:36" ht="18">
      <c r="A6" s="22" t="s">
        <v>35</v>
      </c>
      <c r="B6" s="34" t="s">
        <v>34</v>
      </c>
      <c r="C6" s="31">
        <f>C7+Parameters!$C$8</f>
        <v>4.740000000000001</v>
      </c>
      <c r="D6" s="32" t="s">
        <v>2</v>
      </c>
      <c r="E6" s="33">
        <v>0</v>
      </c>
      <c r="F6" s="43">
        <f aca="true" t="shared" si="0" ref="F6:F18">IF(E6&lt;=E7,0,1)</f>
        <v>0</v>
      </c>
      <c r="G6" s="22" t="str">
        <f>A6</f>
        <v>Year 1</v>
      </c>
      <c r="H6" s="34" t="s">
        <v>34</v>
      </c>
      <c r="I6" s="31">
        <f>I7+Parameters!$G$8</f>
        <v>3.100000000000001</v>
      </c>
      <c r="J6" s="32" t="s">
        <v>2</v>
      </c>
      <c r="K6" s="33">
        <v>0</v>
      </c>
      <c r="L6" s="43">
        <f aca="true" t="shared" si="1" ref="L6:L18">IF(K6&lt;=K7,0,1)</f>
        <v>0</v>
      </c>
      <c r="M6" s="22" t="s">
        <v>36</v>
      </c>
      <c r="N6" s="34" t="s">
        <v>34</v>
      </c>
      <c r="O6" s="31">
        <f>O7+Parameters!$C$13</f>
        <v>5.1800000000000015</v>
      </c>
      <c r="P6" s="32" t="s">
        <v>2</v>
      </c>
      <c r="Q6" s="33">
        <v>0</v>
      </c>
      <c r="R6" s="43">
        <f aca="true" t="shared" si="2" ref="R6:R18">IF(Q6&lt;=Q7,0,1)</f>
        <v>0</v>
      </c>
      <c r="S6" s="15" t="str">
        <f>M6</f>
        <v>Year 2</v>
      </c>
      <c r="T6" s="34" t="s">
        <v>34</v>
      </c>
      <c r="U6" s="31">
        <f>U7+Parameters!$G$13</f>
        <v>3.5399999999999983</v>
      </c>
      <c r="V6" s="32" t="s">
        <v>2</v>
      </c>
      <c r="W6" s="33">
        <v>0</v>
      </c>
      <c r="X6" s="43">
        <f aca="true" t="shared" si="3" ref="X6:X18">IF(W6&lt;=W7,0,1)</f>
        <v>0</v>
      </c>
      <c r="Y6" s="54" t="s">
        <v>67</v>
      </c>
      <c r="Z6" s="45" t="s">
        <v>50</v>
      </c>
      <c r="AA6" s="59">
        <f>C6*E6</f>
        <v>0</v>
      </c>
      <c r="AB6" s="59">
        <f>I6*K6</f>
        <v>0</v>
      </c>
      <c r="AC6" s="59">
        <f>O6*Q6</f>
        <v>0</v>
      </c>
      <c r="AD6" s="59">
        <f>U6*W6</f>
        <v>0</v>
      </c>
      <c r="AE6" s="60">
        <f>SUM(AA6:AB6)</f>
        <v>0</v>
      </c>
      <c r="AF6" s="60">
        <f>SUM(AC6:AD6)</f>
        <v>0</v>
      </c>
      <c r="AJ6" s="19"/>
    </row>
    <row r="7" spans="1:36" ht="18" customHeight="1">
      <c r="A7" s="70" t="s">
        <v>5</v>
      </c>
      <c r="B7" s="34" t="s">
        <v>33</v>
      </c>
      <c r="C7" s="31">
        <f>C8+Parameters!$C$8</f>
        <v>4.630000000000001</v>
      </c>
      <c r="D7" s="32" t="s">
        <v>2</v>
      </c>
      <c r="E7" s="33">
        <v>0</v>
      </c>
      <c r="F7" s="43">
        <f t="shared" si="0"/>
        <v>0</v>
      </c>
      <c r="G7" s="71" t="s">
        <v>5</v>
      </c>
      <c r="H7" s="34" t="s">
        <v>33</v>
      </c>
      <c r="I7" s="31">
        <f>I8+Parameters!$G$8</f>
        <v>3.000000000000001</v>
      </c>
      <c r="J7" s="32" t="s">
        <v>2</v>
      </c>
      <c r="K7" s="33">
        <v>0</v>
      </c>
      <c r="L7" s="43">
        <f t="shared" si="1"/>
        <v>0</v>
      </c>
      <c r="M7" s="71" t="s">
        <v>5</v>
      </c>
      <c r="N7" s="34" t="s">
        <v>33</v>
      </c>
      <c r="O7" s="31">
        <f>O8+Parameters!$C$13</f>
        <v>5.060000000000001</v>
      </c>
      <c r="P7" s="32" t="s">
        <v>2</v>
      </c>
      <c r="Q7" s="33">
        <v>0</v>
      </c>
      <c r="R7" s="43">
        <f t="shared" si="2"/>
        <v>0</v>
      </c>
      <c r="S7" s="71" t="s">
        <v>5</v>
      </c>
      <c r="T7" s="34" t="s">
        <v>33</v>
      </c>
      <c r="U7" s="31">
        <f>U8+Parameters!$G$13</f>
        <v>3.4299999999999984</v>
      </c>
      <c r="V7" s="32" t="s">
        <v>2</v>
      </c>
      <c r="W7" s="33">
        <v>0</v>
      </c>
      <c r="X7" s="43">
        <f t="shared" si="3"/>
        <v>0</v>
      </c>
      <c r="Y7" s="52"/>
      <c r="Z7" s="45" t="s">
        <v>51</v>
      </c>
      <c r="AA7" s="59">
        <f aca="true" t="shared" si="4" ref="AA7:AA20">C7*E7</f>
        <v>0</v>
      </c>
      <c r="AB7" s="59">
        <f aca="true" t="shared" si="5" ref="AB7:AB20">I7*K7</f>
        <v>0</v>
      </c>
      <c r="AC7" s="59">
        <f aca="true" t="shared" si="6" ref="AC7:AC20">O7*Q7</f>
        <v>0</v>
      </c>
      <c r="AD7" s="59">
        <f aca="true" t="shared" si="7" ref="AD7:AD20">U7*W7</f>
        <v>0</v>
      </c>
      <c r="AE7" s="60">
        <f aca="true" t="shared" si="8" ref="AE7:AE20">SUM(AA7:AB7)</f>
        <v>0</v>
      </c>
      <c r="AF7" s="60">
        <f aca="true" t="shared" si="9" ref="AF7:AF20">SUM(AC7:AD7)</f>
        <v>0</v>
      </c>
      <c r="AJ7" s="21"/>
    </row>
    <row r="8" spans="1:36" ht="18" customHeight="1">
      <c r="A8" s="70"/>
      <c r="B8" s="34" t="s">
        <v>32</v>
      </c>
      <c r="C8" s="31">
        <f>C9+Parameters!$C$8</f>
        <v>4.5200000000000005</v>
      </c>
      <c r="D8" s="32" t="s">
        <v>2</v>
      </c>
      <c r="E8" s="33">
        <v>0</v>
      </c>
      <c r="F8" s="43">
        <f t="shared" si="0"/>
        <v>0</v>
      </c>
      <c r="G8" s="72"/>
      <c r="H8" s="34" t="s">
        <v>32</v>
      </c>
      <c r="I8" s="31">
        <f>I9+Parameters!$G$8</f>
        <v>2.900000000000001</v>
      </c>
      <c r="J8" s="32" t="s">
        <v>2</v>
      </c>
      <c r="K8" s="33">
        <v>0</v>
      </c>
      <c r="L8" s="43">
        <f t="shared" si="1"/>
        <v>0</v>
      </c>
      <c r="M8" s="72"/>
      <c r="N8" s="34" t="s">
        <v>32</v>
      </c>
      <c r="O8" s="31">
        <f>O9+Parameters!$C$13</f>
        <v>4.940000000000001</v>
      </c>
      <c r="P8" s="32" t="s">
        <v>2</v>
      </c>
      <c r="Q8" s="33">
        <v>0</v>
      </c>
      <c r="R8" s="43">
        <f t="shared" si="2"/>
        <v>0</v>
      </c>
      <c r="S8" s="72"/>
      <c r="T8" s="34" t="s">
        <v>32</v>
      </c>
      <c r="U8" s="31">
        <f>U9+Parameters!$G$13</f>
        <v>3.3199999999999985</v>
      </c>
      <c r="V8" s="32" t="s">
        <v>2</v>
      </c>
      <c r="W8" s="33">
        <v>0</v>
      </c>
      <c r="X8" s="43">
        <f t="shared" si="3"/>
        <v>0</v>
      </c>
      <c r="Y8" s="53"/>
      <c r="Z8" s="45" t="s">
        <v>52</v>
      </c>
      <c r="AA8" s="59">
        <f t="shared" si="4"/>
        <v>0</v>
      </c>
      <c r="AB8" s="59">
        <f t="shared" si="5"/>
        <v>0</v>
      </c>
      <c r="AC8" s="59">
        <f t="shared" si="6"/>
        <v>0</v>
      </c>
      <c r="AD8" s="59">
        <f t="shared" si="7"/>
        <v>0</v>
      </c>
      <c r="AE8" s="60">
        <f t="shared" si="8"/>
        <v>0</v>
      </c>
      <c r="AF8" s="60">
        <f t="shared" si="9"/>
        <v>0</v>
      </c>
      <c r="AJ8" s="21"/>
    </row>
    <row r="9" spans="1:36" ht="18">
      <c r="A9" s="70"/>
      <c r="B9" s="34" t="s">
        <v>31</v>
      </c>
      <c r="C9" s="31">
        <f>C10+Parameters!$C$8</f>
        <v>4.41</v>
      </c>
      <c r="D9" s="32" t="s">
        <v>2</v>
      </c>
      <c r="E9" s="33">
        <v>0</v>
      </c>
      <c r="F9" s="43">
        <f t="shared" si="0"/>
        <v>0</v>
      </c>
      <c r="G9" s="73"/>
      <c r="H9" s="34" t="s">
        <v>31</v>
      </c>
      <c r="I9" s="31">
        <f>I10+Parameters!$G$8</f>
        <v>2.8000000000000007</v>
      </c>
      <c r="J9" s="32" t="s">
        <v>2</v>
      </c>
      <c r="K9" s="33">
        <v>0</v>
      </c>
      <c r="L9" s="43">
        <f t="shared" si="1"/>
        <v>0</v>
      </c>
      <c r="M9" s="73"/>
      <c r="N9" s="34" t="s">
        <v>31</v>
      </c>
      <c r="O9" s="31">
        <f>O10+Parameters!$C$13</f>
        <v>4.820000000000001</v>
      </c>
      <c r="P9" s="32" t="s">
        <v>2</v>
      </c>
      <c r="Q9" s="33">
        <v>0</v>
      </c>
      <c r="R9" s="43">
        <f t="shared" si="2"/>
        <v>0</v>
      </c>
      <c r="S9" s="73"/>
      <c r="T9" s="34" t="s">
        <v>31</v>
      </c>
      <c r="U9" s="31">
        <f>U10+Parameters!$G$13</f>
        <v>3.2099999999999986</v>
      </c>
      <c r="V9" s="32" t="s">
        <v>2</v>
      </c>
      <c r="W9" s="33">
        <v>0</v>
      </c>
      <c r="X9" s="43">
        <f t="shared" si="3"/>
        <v>0</v>
      </c>
      <c r="Y9" s="50" t="s">
        <v>68</v>
      </c>
      <c r="Z9" s="45" t="s">
        <v>53</v>
      </c>
      <c r="AA9" s="61">
        <f t="shared" si="4"/>
        <v>0</v>
      </c>
      <c r="AB9" s="61">
        <f t="shared" si="5"/>
        <v>0</v>
      </c>
      <c r="AC9" s="61">
        <f t="shared" si="6"/>
        <v>0</v>
      </c>
      <c r="AD9" s="61">
        <f t="shared" si="7"/>
        <v>0</v>
      </c>
      <c r="AE9" s="60">
        <f t="shared" si="8"/>
        <v>0</v>
      </c>
      <c r="AF9" s="60">
        <f t="shared" si="9"/>
        <v>0</v>
      </c>
      <c r="AJ9" s="21"/>
    </row>
    <row r="10" spans="1:36" ht="18">
      <c r="A10" s="8">
        <f>Parameters!C6</f>
        <v>600000</v>
      </c>
      <c r="B10" s="34" t="s">
        <v>30</v>
      </c>
      <c r="C10" s="31">
        <f>C11+Parameters!$C$8</f>
        <v>4.3</v>
      </c>
      <c r="D10" s="32" t="s">
        <v>2</v>
      </c>
      <c r="E10" s="33">
        <v>0</v>
      </c>
      <c r="F10" s="43">
        <f t="shared" si="0"/>
        <v>0</v>
      </c>
      <c r="G10" s="11">
        <f>Parameters!G6</f>
        <v>450000</v>
      </c>
      <c r="H10" s="34" t="s">
        <v>30</v>
      </c>
      <c r="I10" s="31">
        <f>I11+Parameters!$G$8</f>
        <v>2.7000000000000006</v>
      </c>
      <c r="J10" s="32" t="s">
        <v>2</v>
      </c>
      <c r="K10" s="33">
        <v>0</v>
      </c>
      <c r="L10" s="43">
        <f t="shared" si="1"/>
        <v>0</v>
      </c>
      <c r="M10" s="11">
        <f>Parameters!C11</f>
        <v>800000</v>
      </c>
      <c r="N10" s="34" t="s">
        <v>30</v>
      </c>
      <c r="O10" s="31">
        <f>O11+Parameters!$C$13</f>
        <v>4.700000000000001</v>
      </c>
      <c r="P10" s="32" t="s">
        <v>2</v>
      </c>
      <c r="Q10" s="33">
        <v>0</v>
      </c>
      <c r="R10" s="43">
        <f t="shared" si="2"/>
        <v>0</v>
      </c>
      <c r="S10" s="11">
        <f>Parameters!G11</f>
        <v>550000</v>
      </c>
      <c r="T10" s="34" t="s">
        <v>30</v>
      </c>
      <c r="U10" s="31">
        <f>U11+Parameters!$G$13</f>
        <v>3.0999999999999988</v>
      </c>
      <c r="V10" s="32" t="s">
        <v>2</v>
      </c>
      <c r="W10" s="33">
        <v>0</v>
      </c>
      <c r="X10" s="43">
        <f t="shared" si="3"/>
        <v>0</v>
      </c>
      <c r="Y10" s="46"/>
      <c r="Z10" s="45" t="s">
        <v>54</v>
      </c>
      <c r="AA10" s="61">
        <f t="shared" si="4"/>
        <v>0</v>
      </c>
      <c r="AB10" s="61">
        <f t="shared" si="5"/>
        <v>0</v>
      </c>
      <c r="AC10" s="61">
        <f t="shared" si="6"/>
        <v>0</v>
      </c>
      <c r="AD10" s="61">
        <f t="shared" si="7"/>
        <v>0</v>
      </c>
      <c r="AE10" s="60">
        <f t="shared" si="8"/>
        <v>0</v>
      </c>
      <c r="AF10" s="60">
        <f t="shared" si="9"/>
        <v>0</v>
      </c>
      <c r="AJ10" s="21"/>
    </row>
    <row r="11" spans="1:36" ht="18">
      <c r="A11" s="35"/>
      <c r="B11" s="34" t="s">
        <v>7</v>
      </c>
      <c r="C11" s="31">
        <f>C12+Parameters!$C$8</f>
        <v>4.1899999999999995</v>
      </c>
      <c r="D11" s="32" t="s">
        <v>2</v>
      </c>
      <c r="E11" s="33">
        <v>0</v>
      </c>
      <c r="F11" s="43">
        <f t="shared" si="0"/>
        <v>0</v>
      </c>
      <c r="G11" s="36"/>
      <c r="H11" s="34" t="s">
        <v>7</v>
      </c>
      <c r="I11" s="31">
        <f>I12+Parameters!$G$8</f>
        <v>2.6000000000000005</v>
      </c>
      <c r="J11" s="32" t="s">
        <v>2</v>
      </c>
      <c r="K11" s="33">
        <v>0</v>
      </c>
      <c r="L11" s="43">
        <f t="shared" si="1"/>
        <v>0</v>
      </c>
      <c r="M11"/>
      <c r="N11" s="34" t="s">
        <v>7</v>
      </c>
      <c r="O11" s="31">
        <f>O12+Parameters!$C$13</f>
        <v>4.580000000000001</v>
      </c>
      <c r="P11" s="32" t="s">
        <v>2</v>
      </c>
      <c r="Q11" s="33">
        <v>0</v>
      </c>
      <c r="R11" s="43">
        <f t="shared" si="2"/>
        <v>0</v>
      </c>
      <c r="S11"/>
      <c r="T11" s="34" t="s">
        <v>7</v>
      </c>
      <c r="U11" s="31">
        <f>U12+Parameters!$G$13</f>
        <v>2.989999999999999</v>
      </c>
      <c r="V11" s="32" t="s">
        <v>2</v>
      </c>
      <c r="W11" s="33">
        <v>0</v>
      </c>
      <c r="X11" s="43">
        <f t="shared" si="3"/>
        <v>0</v>
      </c>
      <c r="Y11" s="47"/>
      <c r="Z11" s="45" t="s">
        <v>55</v>
      </c>
      <c r="AA11" s="61">
        <f t="shared" si="4"/>
        <v>0</v>
      </c>
      <c r="AB11" s="61">
        <f t="shared" si="5"/>
        <v>0</v>
      </c>
      <c r="AC11" s="61">
        <f t="shared" si="6"/>
        <v>0</v>
      </c>
      <c r="AD11" s="61">
        <f t="shared" si="7"/>
        <v>0</v>
      </c>
      <c r="AE11" s="60">
        <f t="shared" si="8"/>
        <v>0</v>
      </c>
      <c r="AF11" s="60">
        <f t="shared" si="9"/>
        <v>0</v>
      </c>
      <c r="AJ11" s="21"/>
    </row>
    <row r="12" spans="1:36" ht="18">
      <c r="A12" s="35"/>
      <c r="B12" s="34" t="s">
        <v>8</v>
      </c>
      <c r="C12" s="31">
        <f>C13+Parameters!$C$8</f>
        <v>4.079999999999999</v>
      </c>
      <c r="D12" s="32" t="s">
        <v>2</v>
      </c>
      <c r="E12" s="33">
        <v>0</v>
      </c>
      <c r="F12" s="43">
        <f t="shared" si="0"/>
        <v>0</v>
      </c>
      <c r="G12" s="36"/>
      <c r="H12" s="34" t="s">
        <v>8</v>
      </c>
      <c r="I12" s="31">
        <f>I13+Parameters!$G$8</f>
        <v>2.5000000000000004</v>
      </c>
      <c r="J12" s="32" t="s">
        <v>2</v>
      </c>
      <c r="K12" s="33">
        <v>0</v>
      </c>
      <c r="L12" s="43">
        <f t="shared" si="1"/>
        <v>0</v>
      </c>
      <c r="M12"/>
      <c r="N12" s="34" t="s">
        <v>8</v>
      </c>
      <c r="O12" s="31">
        <f>O13+Parameters!$C$13</f>
        <v>4.460000000000001</v>
      </c>
      <c r="P12" s="32" t="s">
        <v>2</v>
      </c>
      <c r="Q12" s="33">
        <v>0</v>
      </c>
      <c r="R12" s="43">
        <f t="shared" si="2"/>
        <v>0</v>
      </c>
      <c r="S12"/>
      <c r="T12" s="34" t="s">
        <v>8</v>
      </c>
      <c r="U12" s="31">
        <f>U13+Parameters!$G$13</f>
        <v>2.879999999999999</v>
      </c>
      <c r="V12" s="32" t="s">
        <v>2</v>
      </c>
      <c r="W12" s="33">
        <v>0</v>
      </c>
      <c r="X12" s="43">
        <f t="shared" si="3"/>
        <v>0</v>
      </c>
      <c r="Y12" s="50" t="s">
        <v>69</v>
      </c>
      <c r="Z12" s="45" t="s">
        <v>56</v>
      </c>
      <c r="AA12" s="61">
        <f t="shared" si="4"/>
        <v>0</v>
      </c>
      <c r="AB12" s="61">
        <f t="shared" si="5"/>
        <v>0</v>
      </c>
      <c r="AC12" s="61">
        <f t="shared" si="6"/>
        <v>0</v>
      </c>
      <c r="AD12" s="61">
        <f t="shared" si="7"/>
        <v>0</v>
      </c>
      <c r="AE12" s="60">
        <f t="shared" si="8"/>
        <v>0</v>
      </c>
      <c r="AF12" s="60">
        <f t="shared" si="9"/>
        <v>0</v>
      </c>
      <c r="AJ12" s="21"/>
    </row>
    <row r="13" spans="1:36" ht="18">
      <c r="A13" s="35"/>
      <c r="B13" s="34" t="s">
        <v>25</v>
      </c>
      <c r="C13" s="31">
        <f>C14+Parameters!$C$8</f>
        <v>3.9699999999999993</v>
      </c>
      <c r="D13" s="32" t="s">
        <v>2</v>
      </c>
      <c r="E13" s="33">
        <v>0</v>
      </c>
      <c r="F13" s="43">
        <f t="shared" si="0"/>
        <v>0</v>
      </c>
      <c r="G13" s="36"/>
      <c r="H13" s="34" t="s">
        <v>25</v>
      </c>
      <c r="I13" s="31">
        <f>I14+Parameters!$G$8</f>
        <v>2.4000000000000004</v>
      </c>
      <c r="J13" s="32" t="s">
        <v>2</v>
      </c>
      <c r="K13" s="33">
        <v>0</v>
      </c>
      <c r="L13" s="43">
        <f t="shared" si="1"/>
        <v>0</v>
      </c>
      <c r="M13"/>
      <c r="N13" s="34" t="s">
        <v>25</v>
      </c>
      <c r="O13" s="31">
        <f>O14+Parameters!$C$13</f>
        <v>4.340000000000001</v>
      </c>
      <c r="P13" s="32" t="s">
        <v>2</v>
      </c>
      <c r="Q13" s="33">
        <v>0</v>
      </c>
      <c r="R13" s="43">
        <f t="shared" si="2"/>
        <v>0</v>
      </c>
      <c r="S13"/>
      <c r="T13" s="34" t="s">
        <v>25</v>
      </c>
      <c r="U13" s="31">
        <f>U14+Parameters!$G$13</f>
        <v>2.769999999999999</v>
      </c>
      <c r="V13" s="32" t="s">
        <v>2</v>
      </c>
      <c r="W13" s="33">
        <v>0</v>
      </c>
      <c r="X13" s="43">
        <f t="shared" si="3"/>
        <v>0</v>
      </c>
      <c r="Y13" s="46"/>
      <c r="Z13" s="45" t="s">
        <v>57</v>
      </c>
      <c r="AA13" s="61">
        <f t="shared" si="4"/>
        <v>0</v>
      </c>
      <c r="AB13" s="61">
        <f t="shared" si="5"/>
        <v>0</v>
      </c>
      <c r="AC13" s="61">
        <f t="shared" si="6"/>
        <v>0</v>
      </c>
      <c r="AD13" s="61">
        <f t="shared" si="7"/>
        <v>0</v>
      </c>
      <c r="AE13" s="60">
        <f t="shared" si="8"/>
        <v>0</v>
      </c>
      <c r="AF13" s="60">
        <f t="shared" si="9"/>
        <v>0</v>
      </c>
      <c r="AJ13" s="21"/>
    </row>
    <row r="14" spans="1:36" ht="18">
      <c r="A14" s="35"/>
      <c r="B14" s="34" t="s">
        <v>9</v>
      </c>
      <c r="C14" s="31">
        <f>C15+Parameters!$C$8</f>
        <v>3.8599999999999994</v>
      </c>
      <c r="D14" s="32" t="s">
        <v>2</v>
      </c>
      <c r="E14" s="33">
        <v>0</v>
      </c>
      <c r="F14" s="43">
        <f t="shared" si="0"/>
        <v>0</v>
      </c>
      <c r="G14" s="36"/>
      <c r="H14" s="34" t="s">
        <v>9</v>
      </c>
      <c r="I14" s="31">
        <f>I15+Parameters!$G$8</f>
        <v>2.3000000000000003</v>
      </c>
      <c r="J14" s="32" t="s">
        <v>2</v>
      </c>
      <c r="K14" s="33">
        <v>0</v>
      </c>
      <c r="L14" s="43">
        <f t="shared" si="1"/>
        <v>0</v>
      </c>
      <c r="M14"/>
      <c r="N14" s="34" t="s">
        <v>9</v>
      </c>
      <c r="O14" s="31">
        <f>O15+Parameters!$C$13</f>
        <v>4.220000000000001</v>
      </c>
      <c r="P14" s="32" t="s">
        <v>2</v>
      </c>
      <c r="Q14" s="33">
        <v>0</v>
      </c>
      <c r="R14" s="43">
        <f t="shared" si="2"/>
        <v>0</v>
      </c>
      <c r="S14"/>
      <c r="T14" s="34" t="s">
        <v>9</v>
      </c>
      <c r="U14" s="31">
        <f>U15+Parameters!$G$13</f>
        <v>2.6599999999999993</v>
      </c>
      <c r="V14" s="32" t="s">
        <v>2</v>
      </c>
      <c r="W14" s="33">
        <v>0</v>
      </c>
      <c r="X14" s="43">
        <f t="shared" si="3"/>
        <v>0</v>
      </c>
      <c r="Y14" s="47"/>
      <c r="Z14" s="45" t="s">
        <v>58</v>
      </c>
      <c r="AA14" s="61">
        <f t="shared" si="4"/>
        <v>0</v>
      </c>
      <c r="AB14" s="61">
        <f t="shared" si="5"/>
        <v>0</v>
      </c>
      <c r="AC14" s="61">
        <f t="shared" si="6"/>
        <v>0</v>
      </c>
      <c r="AD14" s="61">
        <f t="shared" si="7"/>
        <v>0</v>
      </c>
      <c r="AE14" s="60">
        <f t="shared" si="8"/>
        <v>0</v>
      </c>
      <c r="AF14" s="60">
        <f t="shared" si="9"/>
        <v>0</v>
      </c>
      <c r="AJ14" s="21"/>
    </row>
    <row r="15" spans="1:36" ht="18">
      <c r="A15" s="35"/>
      <c r="B15" s="34" t="s">
        <v>10</v>
      </c>
      <c r="C15" s="31">
        <f>C16+Parameters!$C$8</f>
        <v>3.7499999999999996</v>
      </c>
      <c r="D15" s="32" t="s">
        <v>2</v>
      </c>
      <c r="E15" s="33">
        <v>0</v>
      </c>
      <c r="F15" s="43">
        <f t="shared" si="0"/>
        <v>0</v>
      </c>
      <c r="G15" s="36"/>
      <c r="H15" s="34" t="s">
        <v>10</v>
      </c>
      <c r="I15" s="31">
        <f>I16+Parameters!$G$8</f>
        <v>2.2</v>
      </c>
      <c r="J15" s="32" t="s">
        <v>2</v>
      </c>
      <c r="K15" s="33">
        <v>0</v>
      </c>
      <c r="L15" s="43">
        <f t="shared" si="1"/>
        <v>0</v>
      </c>
      <c r="M15"/>
      <c r="N15" s="34" t="s">
        <v>10</v>
      </c>
      <c r="O15" s="31">
        <f>O16+Parameters!$C$13</f>
        <v>4.1000000000000005</v>
      </c>
      <c r="P15" s="32" t="s">
        <v>2</v>
      </c>
      <c r="Q15" s="33">
        <v>0</v>
      </c>
      <c r="R15" s="43">
        <f t="shared" si="2"/>
        <v>0</v>
      </c>
      <c r="S15"/>
      <c r="T15" s="34" t="s">
        <v>10</v>
      </c>
      <c r="U15" s="31">
        <f>U16+Parameters!$G$13</f>
        <v>2.5499999999999994</v>
      </c>
      <c r="V15" s="32" t="s">
        <v>2</v>
      </c>
      <c r="W15" s="33">
        <v>0</v>
      </c>
      <c r="X15" s="43">
        <f t="shared" si="3"/>
        <v>0</v>
      </c>
      <c r="Y15" s="48" t="s">
        <v>70</v>
      </c>
      <c r="Z15" s="49" t="s">
        <v>59</v>
      </c>
      <c r="AA15" s="62">
        <f t="shared" si="4"/>
        <v>0</v>
      </c>
      <c r="AB15" s="62">
        <f t="shared" si="5"/>
        <v>0</v>
      </c>
      <c r="AC15" s="62">
        <f t="shared" si="6"/>
        <v>0</v>
      </c>
      <c r="AD15" s="62">
        <f t="shared" si="7"/>
        <v>0</v>
      </c>
      <c r="AE15" s="60">
        <f t="shared" si="8"/>
        <v>0</v>
      </c>
      <c r="AF15" s="60">
        <f t="shared" si="9"/>
        <v>0</v>
      </c>
      <c r="AJ15" s="21"/>
    </row>
    <row r="16" spans="2:36" ht="18">
      <c r="B16" s="34" t="s">
        <v>11</v>
      </c>
      <c r="C16" s="31">
        <f>C17+Parameters!$C$8</f>
        <v>3.6399999999999997</v>
      </c>
      <c r="D16" s="32" t="s">
        <v>2</v>
      </c>
      <c r="E16" s="33">
        <v>0</v>
      </c>
      <c r="F16" s="43">
        <f t="shared" si="0"/>
        <v>0</v>
      </c>
      <c r="G16"/>
      <c r="H16" s="34" t="s">
        <v>11</v>
      </c>
      <c r="I16" s="31">
        <f>I17+Parameters!$G$8</f>
        <v>2.1</v>
      </c>
      <c r="J16" s="32" t="s">
        <v>2</v>
      </c>
      <c r="K16" s="33">
        <v>0</v>
      </c>
      <c r="L16" s="43">
        <f t="shared" si="1"/>
        <v>0</v>
      </c>
      <c r="M16"/>
      <c r="N16" s="34" t="s">
        <v>11</v>
      </c>
      <c r="O16" s="31">
        <f>O17+Parameters!$C$13</f>
        <v>3.9800000000000004</v>
      </c>
      <c r="P16" s="32" t="s">
        <v>2</v>
      </c>
      <c r="Q16" s="33">
        <v>0</v>
      </c>
      <c r="R16" s="43">
        <f t="shared" si="2"/>
        <v>0</v>
      </c>
      <c r="S16"/>
      <c r="T16" s="34" t="s">
        <v>11</v>
      </c>
      <c r="U16" s="31">
        <f>U17+Parameters!$G$13</f>
        <v>2.4399999999999995</v>
      </c>
      <c r="V16" s="32" t="s">
        <v>2</v>
      </c>
      <c r="W16" s="33">
        <v>0</v>
      </c>
      <c r="X16" s="43">
        <f t="shared" si="3"/>
        <v>0</v>
      </c>
      <c r="Y16" s="46"/>
      <c r="Z16" s="45" t="s">
        <v>60</v>
      </c>
      <c r="AA16" s="61">
        <f t="shared" si="4"/>
        <v>0</v>
      </c>
      <c r="AB16" s="61">
        <f t="shared" si="5"/>
        <v>0</v>
      </c>
      <c r="AC16" s="61">
        <f t="shared" si="6"/>
        <v>0</v>
      </c>
      <c r="AD16" s="61">
        <f t="shared" si="7"/>
        <v>0</v>
      </c>
      <c r="AE16" s="60">
        <f>SUM(AA16:AB16)</f>
        <v>0</v>
      </c>
      <c r="AF16" s="60">
        <f t="shared" si="9"/>
        <v>0</v>
      </c>
      <c r="AJ16" s="21"/>
    </row>
    <row r="17" spans="2:36" ht="18">
      <c r="B17" s="34" t="s">
        <v>12</v>
      </c>
      <c r="C17" s="31">
        <f>C18+Parameters!$C$8</f>
        <v>3.53</v>
      </c>
      <c r="D17" s="32" t="s">
        <v>2</v>
      </c>
      <c r="E17" s="33">
        <v>0</v>
      </c>
      <c r="F17" s="43">
        <f t="shared" si="0"/>
        <v>0</v>
      </c>
      <c r="G17"/>
      <c r="H17" s="34" t="s">
        <v>12</v>
      </c>
      <c r="I17" s="31">
        <f>I18+Parameters!$G$8</f>
        <v>2</v>
      </c>
      <c r="J17" s="32" t="s">
        <v>2</v>
      </c>
      <c r="K17" s="33">
        <v>0</v>
      </c>
      <c r="L17" s="43">
        <f t="shared" si="1"/>
        <v>0</v>
      </c>
      <c r="M17"/>
      <c r="N17" s="34" t="s">
        <v>12</v>
      </c>
      <c r="O17" s="31">
        <f>O18+Parameters!$C$13</f>
        <v>3.8600000000000003</v>
      </c>
      <c r="P17" s="32" t="s">
        <v>2</v>
      </c>
      <c r="Q17" s="33">
        <v>0</v>
      </c>
      <c r="R17" s="43">
        <f t="shared" si="2"/>
        <v>0</v>
      </c>
      <c r="S17"/>
      <c r="T17" s="34" t="s">
        <v>12</v>
      </c>
      <c r="U17" s="31">
        <f>U18+Parameters!$G$13</f>
        <v>2.3299999999999996</v>
      </c>
      <c r="V17" s="32" t="s">
        <v>2</v>
      </c>
      <c r="W17" s="33">
        <v>0</v>
      </c>
      <c r="X17" s="43">
        <f t="shared" si="3"/>
        <v>0</v>
      </c>
      <c r="Y17" s="46"/>
      <c r="Z17" s="51" t="s">
        <v>61</v>
      </c>
      <c r="AA17" s="63">
        <f t="shared" si="4"/>
        <v>0</v>
      </c>
      <c r="AB17" s="63">
        <f t="shared" si="5"/>
        <v>0</v>
      </c>
      <c r="AC17" s="63">
        <f t="shared" si="6"/>
        <v>0</v>
      </c>
      <c r="AD17" s="63">
        <f t="shared" si="7"/>
        <v>0</v>
      </c>
      <c r="AE17" s="60">
        <f t="shared" si="8"/>
        <v>0</v>
      </c>
      <c r="AF17" s="60">
        <f t="shared" si="9"/>
        <v>0</v>
      </c>
      <c r="AJ17" s="21"/>
    </row>
    <row r="18" spans="2:36" ht="18">
      <c r="B18" s="9" t="s">
        <v>13</v>
      </c>
      <c r="C18" s="16">
        <f>C19+Parameters!$C$8</f>
        <v>3.42</v>
      </c>
      <c r="D18" s="10" t="s">
        <v>2</v>
      </c>
      <c r="E18" s="5">
        <v>0</v>
      </c>
      <c r="F18" s="43">
        <f t="shared" si="0"/>
        <v>0</v>
      </c>
      <c r="G18"/>
      <c r="H18" s="9" t="s">
        <v>13</v>
      </c>
      <c r="I18" s="16">
        <f>I19+Parameters!$G$8</f>
        <v>1.9000000000000001</v>
      </c>
      <c r="J18" s="10" t="s">
        <v>2</v>
      </c>
      <c r="K18" s="5">
        <v>0</v>
      </c>
      <c r="L18" s="43">
        <f t="shared" si="1"/>
        <v>0</v>
      </c>
      <c r="M18"/>
      <c r="N18" s="9" t="s">
        <v>13</v>
      </c>
      <c r="O18" s="16">
        <f>O19+Parameters!$C$13</f>
        <v>3.74</v>
      </c>
      <c r="P18" s="10" t="s">
        <v>2</v>
      </c>
      <c r="Q18" s="5">
        <v>0</v>
      </c>
      <c r="R18" s="43">
        <f t="shared" si="2"/>
        <v>0</v>
      </c>
      <c r="S18"/>
      <c r="T18" s="9" t="s">
        <v>13</v>
      </c>
      <c r="U18" s="16">
        <f>U19+Parameters!$G$13</f>
        <v>2.2199999999999998</v>
      </c>
      <c r="V18" s="10" t="s">
        <v>2</v>
      </c>
      <c r="W18" s="5">
        <v>0</v>
      </c>
      <c r="X18" s="43">
        <f t="shared" si="3"/>
        <v>0</v>
      </c>
      <c r="Y18" s="50" t="s">
        <v>66</v>
      </c>
      <c r="Z18" s="45" t="s">
        <v>62</v>
      </c>
      <c r="AA18" s="61">
        <f t="shared" si="4"/>
        <v>0</v>
      </c>
      <c r="AB18" s="61">
        <f t="shared" si="5"/>
        <v>0</v>
      </c>
      <c r="AC18" s="61">
        <f t="shared" si="6"/>
        <v>0</v>
      </c>
      <c r="AD18" s="61">
        <f t="shared" si="7"/>
        <v>0</v>
      </c>
      <c r="AE18" s="60">
        <f t="shared" si="8"/>
        <v>0</v>
      </c>
      <c r="AF18" s="60">
        <f t="shared" si="9"/>
        <v>0</v>
      </c>
      <c r="AJ18" s="21"/>
    </row>
    <row r="19" spans="2:36" ht="18">
      <c r="B19" s="9" t="s">
        <v>14</v>
      </c>
      <c r="C19" s="16">
        <f>C20+Parameters!$C$8</f>
        <v>3.31</v>
      </c>
      <c r="D19" s="10" t="s">
        <v>2</v>
      </c>
      <c r="E19" s="5">
        <v>0</v>
      </c>
      <c r="F19" s="43">
        <f>IF(E19&lt;=E20,0,1)</f>
        <v>0</v>
      </c>
      <c r="G19"/>
      <c r="H19" s="9" t="s">
        <v>14</v>
      </c>
      <c r="I19" s="16">
        <f>I20+Parameters!$G$8</f>
        <v>1.8</v>
      </c>
      <c r="J19" s="10" t="s">
        <v>2</v>
      </c>
      <c r="K19" s="5">
        <v>0</v>
      </c>
      <c r="L19" s="43">
        <f>IF(K19&lt;=K20,0,1)</f>
        <v>0</v>
      </c>
      <c r="M19"/>
      <c r="N19" s="9" t="s">
        <v>14</v>
      </c>
      <c r="O19" s="16">
        <f>O20+Parameters!$C$13</f>
        <v>3.62</v>
      </c>
      <c r="P19" s="10" t="s">
        <v>2</v>
      </c>
      <c r="Q19" s="5">
        <v>0</v>
      </c>
      <c r="R19" s="43">
        <f>IF(Q19&lt;=Q20,0,1)</f>
        <v>0</v>
      </c>
      <c r="S19"/>
      <c r="T19" s="9" t="s">
        <v>14</v>
      </c>
      <c r="U19" s="16">
        <f>U20+Parameters!$G$13</f>
        <v>2.11</v>
      </c>
      <c r="V19" s="10" t="s">
        <v>2</v>
      </c>
      <c r="W19" s="5">
        <v>0</v>
      </c>
      <c r="X19" s="43">
        <f>IF(W19&lt;=W20,0,1)</f>
        <v>0</v>
      </c>
      <c r="Y19" s="46"/>
      <c r="Z19" s="45" t="s">
        <v>63</v>
      </c>
      <c r="AA19" s="61">
        <f t="shared" si="4"/>
        <v>0</v>
      </c>
      <c r="AB19" s="61">
        <f t="shared" si="5"/>
        <v>0</v>
      </c>
      <c r="AC19" s="61">
        <f t="shared" si="6"/>
        <v>0</v>
      </c>
      <c r="AD19" s="61">
        <f t="shared" si="7"/>
        <v>0</v>
      </c>
      <c r="AE19" s="60">
        <f t="shared" si="8"/>
        <v>0</v>
      </c>
      <c r="AF19" s="60">
        <f t="shared" si="9"/>
        <v>0</v>
      </c>
      <c r="AJ19" s="21"/>
    </row>
    <row r="20" spans="2:36" ht="18">
      <c r="B20" s="9" t="s">
        <v>15</v>
      </c>
      <c r="C20" s="16">
        <f>Parameters!C7</f>
        <v>3.2</v>
      </c>
      <c r="D20" s="10" t="s">
        <v>2</v>
      </c>
      <c r="E20" s="5">
        <v>0</v>
      </c>
      <c r="F20" s="43">
        <v>0</v>
      </c>
      <c r="G20"/>
      <c r="H20" s="9" t="s">
        <v>15</v>
      </c>
      <c r="I20" s="16">
        <f>Parameters!G7</f>
        <v>1.7</v>
      </c>
      <c r="J20" s="10" t="s">
        <v>2</v>
      </c>
      <c r="K20" s="5">
        <v>0</v>
      </c>
      <c r="L20" s="43">
        <v>0</v>
      </c>
      <c r="M20"/>
      <c r="N20" s="9" t="s">
        <v>15</v>
      </c>
      <c r="O20" s="16">
        <f>Parameters!C12</f>
        <v>3.5</v>
      </c>
      <c r="P20" s="10" t="s">
        <v>2</v>
      </c>
      <c r="Q20" s="5">
        <v>0</v>
      </c>
      <c r="R20" s="43">
        <v>0</v>
      </c>
      <c r="S20"/>
      <c r="T20" s="9" t="s">
        <v>15</v>
      </c>
      <c r="U20" s="16">
        <f>Parameters!G12</f>
        <v>2</v>
      </c>
      <c r="V20" s="10" t="s">
        <v>2</v>
      </c>
      <c r="W20" s="5">
        <v>0</v>
      </c>
      <c r="X20" s="43">
        <v>0</v>
      </c>
      <c r="Y20" s="47"/>
      <c r="Z20" s="45" t="s">
        <v>64</v>
      </c>
      <c r="AA20" s="61">
        <f t="shared" si="4"/>
        <v>0</v>
      </c>
      <c r="AB20" s="61">
        <f t="shared" si="5"/>
        <v>0</v>
      </c>
      <c r="AC20" s="61">
        <f t="shared" si="6"/>
        <v>0</v>
      </c>
      <c r="AD20" s="61">
        <f t="shared" si="7"/>
        <v>0</v>
      </c>
      <c r="AE20" s="64">
        <f t="shared" si="8"/>
        <v>0</v>
      </c>
      <c r="AF20" s="64">
        <f t="shared" si="9"/>
        <v>0</v>
      </c>
      <c r="AJ20" s="21"/>
    </row>
    <row r="21" spans="1:36" ht="15">
      <c r="A21" s="12"/>
      <c r="B21" s="37"/>
      <c r="C21" s="38"/>
      <c r="D21" s="37"/>
      <c r="E21" s="21"/>
      <c r="F21" s="21"/>
      <c r="G21" s="21"/>
      <c r="H21" s="21"/>
      <c r="I21" s="21"/>
      <c r="J21" s="21"/>
      <c r="K21" s="2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AJ21" s="21"/>
    </row>
    <row r="22" spans="1:41" s="12" customFormat="1" ht="18.75">
      <c r="A22" s="41" t="s">
        <v>38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AJ22" s="21"/>
      <c r="AL22" s="37"/>
      <c r="AM22" s="38"/>
      <c r="AN22" s="37"/>
      <c r="AO22" s="21"/>
    </row>
    <row r="23" spans="1:41" s="12" customFormat="1" ht="15.75">
      <c r="A23" s="6" t="str">
        <f>A2</f>
        <v>Shipper 5</v>
      </c>
      <c r="B23" s="2"/>
      <c r="C23" s="2"/>
      <c r="D23" s="2"/>
      <c r="E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AJ23" s="21"/>
      <c r="AL23" s="37"/>
      <c r="AM23" s="38"/>
      <c r="AN23" s="37"/>
      <c r="AO23" s="21"/>
    </row>
    <row r="24" spans="1:41" s="12" customFormat="1" ht="15">
      <c r="A24"/>
      <c r="B24" s="69" t="s">
        <v>4</v>
      </c>
      <c r="C24" s="69"/>
      <c r="D24" s="69"/>
      <c r="E24" s="69"/>
      <c r="F24" s="21"/>
      <c r="G24" s="4"/>
      <c r="H24" s="69" t="s">
        <v>20</v>
      </c>
      <c r="I24" s="69"/>
      <c r="J24" s="69"/>
      <c r="K24" s="69"/>
      <c r="L24" s="21"/>
      <c r="M24" s="21"/>
      <c r="N24" s="69" t="s">
        <v>4</v>
      </c>
      <c r="O24" s="69"/>
      <c r="P24" s="69"/>
      <c r="Q24" s="69"/>
      <c r="R24" s="21"/>
      <c r="S24" s="4"/>
      <c r="T24" s="69" t="s">
        <v>20</v>
      </c>
      <c r="U24" s="69"/>
      <c r="V24" s="69"/>
      <c r="W24" s="69"/>
      <c r="X24" s="21"/>
      <c r="AJ24" s="21"/>
      <c r="AL24" s="37"/>
      <c r="AM24" s="38"/>
      <c r="AN24" s="37"/>
      <c r="AO24" s="21"/>
    </row>
    <row r="25" spans="1:41" s="12" customFormat="1" ht="15">
      <c r="A25"/>
      <c r="B25" s="2"/>
      <c r="C25" s="2"/>
      <c r="D25" s="2"/>
      <c r="E25"/>
      <c r="F25" s="21"/>
      <c r="G25"/>
      <c r="H25" s="2"/>
      <c r="I25" s="2"/>
      <c r="J25" s="2"/>
      <c r="K25"/>
      <c r="L25" s="21"/>
      <c r="N25" s="37"/>
      <c r="O25" s="38"/>
      <c r="P25" s="37"/>
      <c r="Q25" s="21"/>
      <c r="R25" s="21"/>
      <c r="T25" s="37"/>
      <c r="U25" s="38"/>
      <c r="V25" s="37"/>
      <c r="W25" s="21"/>
      <c r="X25" s="21"/>
      <c r="AJ25" s="21"/>
      <c r="AL25" s="37"/>
      <c r="AM25" s="38"/>
      <c r="AN25" s="37"/>
      <c r="AO25" s="21"/>
    </row>
    <row r="26" spans="1:41" s="12" customFormat="1" ht="15">
      <c r="A26"/>
      <c r="B26" s="2"/>
      <c r="C26" s="2"/>
      <c r="D26" s="2"/>
      <c r="E26" s="2" t="s">
        <v>3</v>
      </c>
      <c r="F26" s="43" t="s">
        <v>49</v>
      </c>
      <c r="G26"/>
      <c r="H26" s="2"/>
      <c r="I26" s="2"/>
      <c r="J26" s="2"/>
      <c r="K26" s="2" t="s">
        <v>3</v>
      </c>
      <c r="L26" s="43" t="s">
        <v>49</v>
      </c>
      <c r="N26" s="37"/>
      <c r="O26" s="38"/>
      <c r="P26" s="37"/>
      <c r="Q26" s="2" t="s">
        <v>3</v>
      </c>
      <c r="R26" s="43" t="s">
        <v>49</v>
      </c>
      <c r="S26"/>
      <c r="T26" s="2"/>
      <c r="U26" s="2"/>
      <c r="V26" s="2"/>
      <c r="W26" s="2" t="s">
        <v>3</v>
      </c>
      <c r="X26" s="43" t="s">
        <v>49</v>
      </c>
      <c r="AJ26" s="21"/>
      <c r="AL26" s="37"/>
      <c r="AM26" s="38"/>
      <c r="AN26" s="37"/>
      <c r="AO26" s="21"/>
    </row>
    <row r="27" spans="1:41" s="12" customFormat="1" ht="18">
      <c r="A27" s="22" t="s">
        <v>35</v>
      </c>
      <c r="B27" s="34" t="s">
        <v>34</v>
      </c>
      <c r="C27" s="31">
        <f>C28+Parameters!$C$8</f>
        <v>4.740000000000001</v>
      </c>
      <c r="D27" s="32" t="s">
        <v>2</v>
      </c>
      <c r="E27" s="33">
        <v>0</v>
      </c>
      <c r="F27" s="43">
        <f aca="true" t="shared" si="10" ref="F27:F39">IF(E27&lt;=E28,0,1)</f>
        <v>0</v>
      </c>
      <c r="G27" s="22" t="str">
        <f>A27</f>
        <v>Year 1</v>
      </c>
      <c r="H27" s="34" t="s">
        <v>34</v>
      </c>
      <c r="I27" s="31">
        <f>I28+Parameters!$G$8</f>
        <v>3.100000000000001</v>
      </c>
      <c r="J27" s="32" t="s">
        <v>2</v>
      </c>
      <c r="K27" s="33">
        <v>0</v>
      </c>
      <c r="L27" s="43">
        <f aca="true" t="shared" si="11" ref="L27:L39">IF(K27&lt;=K28,0,1)</f>
        <v>0</v>
      </c>
      <c r="M27" s="22" t="s">
        <v>36</v>
      </c>
      <c r="N27" s="34" t="s">
        <v>34</v>
      </c>
      <c r="O27" s="31">
        <f>O28+Parameters!$C$13</f>
        <v>5.1800000000000015</v>
      </c>
      <c r="P27" s="32" t="s">
        <v>2</v>
      </c>
      <c r="Q27" s="33">
        <v>0</v>
      </c>
      <c r="R27" s="43">
        <f aca="true" t="shared" si="12" ref="R27:R39">IF(Q27&lt;=Q28,0,1)</f>
        <v>0</v>
      </c>
      <c r="S27" s="15" t="str">
        <f>M27</f>
        <v>Year 2</v>
      </c>
      <c r="T27" s="34" t="s">
        <v>34</v>
      </c>
      <c r="U27" s="31">
        <f>U28+Parameters!$G$13</f>
        <v>3.5399999999999983</v>
      </c>
      <c r="V27" s="32" t="s">
        <v>2</v>
      </c>
      <c r="W27" s="33">
        <v>0</v>
      </c>
      <c r="X27" s="43">
        <f aca="true" t="shared" si="13" ref="X27:X39">IF(W27&lt;=W28,0,1)</f>
        <v>0</v>
      </c>
      <c r="AJ27" s="21"/>
      <c r="AL27" s="37"/>
      <c r="AM27" s="38"/>
      <c r="AN27" s="37"/>
      <c r="AO27" s="21"/>
    </row>
    <row r="28" spans="1:41" s="12" customFormat="1" ht="18">
      <c r="A28" s="70" t="s">
        <v>5</v>
      </c>
      <c r="B28" s="34" t="s">
        <v>33</v>
      </c>
      <c r="C28" s="31">
        <f>C29+Parameters!$C$8</f>
        <v>4.630000000000001</v>
      </c>
      <c r="D28" s="32" t="s">
        <v>2</v>
      </c>
      <c r="E28" s="33">
        <v>0</v>
      </c>
      <c r="F28" s="43">
        <f t="shared" si="10"/>
        <v>0</v>
      </c>
      <c r="G28" s="70" t="s">
        <v>5</v>
      </c>
      <c r="H28" s="34" t="s">
        <v>33</v>
      </c>
      <c r="I28" s="31">
        <f>I29+Parameters!$G$8</f>
        <v>3.000000000000001</v>
      </c>
      <c r="J28" s="32" t="s">
        <v>2</v>
      </c>
      <c r="K28" s="33">
        <v>0</v>
      </c>
      <c r="L28" s="43">
        <f t="shared" si="11"/>
        <v>0</v>
      </c>
      <c r="M28" s="70" t="s">
        <v>5</v>
      </c>
      <c r="N28" s="34" t="s">
        <v>33</v>
      </c>
      <c r="O28" s="31">
        <f>O29+Parameters!$C$13</f>
        <v>5.060000000000001</v>
      </c>
      <c r="P28" s="32" t="s">
        <v>2</v>
      </c>
      <c r="Q28" s="33">
        <v>0</v>
      </c>
      <c r="R28" s="43">
        <f t="shared" si="12"/>
        <v>0</v>
      </c>
      <c r="S28" s="70" t="s">
        <v>5</v>
      </c>
      <c r="T28" s="34" t="s">
        <v>33</v>
      </c>
      <c r="U28" s="31">
        <f>U29+Parameters!$G$13</f>
        <v>3.4299999999999984</v>
      </c>
      <c r="V28" s="32" t="s">
        <v>2</v>
      </c>
      <c r="W28" s="33">
        <v>0</v>
      </c>
      <c r="X28" s="43">
        <f t="shared" si="13"/>
        <v>0</v>
      </c>
      <c r="AJ28" s="21"/>
      <c r="AL28" s="37"/>
      <c r="AM28" s="38"/>
      <c r="AN28" s="37"/>
      <c r="AO28" s="21"/>
    </row>
    <row r="29" spans="1:41" s="12" customFormat="1" ht="18">
      <c r="A29" s="70"/>
      <c r="B29" s="34" t="s">
        <v>32</v>
      </c>
      <c r="C29" s="31">
        <f>C30+Parameters!$C$8</f>
        <v>4.5200000000000005</v>
      </c>
      <c r="D29" s="32" t="s">
        <v>2</v>
      </c>
      <c r="E29" s="33">
        <v>0</v>
      </c>
      <c r="F29" s="43">
        <f t="shared" si="10"/>
        <v>0</v>
      </c>
      <c r="G29" s="70"/>
      <c r="H29" s="34" t="s">
        <v>32</v>
      </c>
      <c r="I29" s="31">
        <f>I30+Parameters!$G$8</f>
        <v>2.900000000000001</v>
      </c>
      <c r="J29" s="32" t="s">
        <v>2</v>
      </c>
      <c r="K29" s="33">
        <v>0</v>
      </c>
      <c r="L29" s="43">
        <f t="shared" si="11"/>
        <v>0</v>
      </c>
      <c r="M29" s="70"/>
      <c r="N29" s="34" t="s">
        <v>32</v>
      </c>
      <c r="O29" s="31">
        <f>O30+Parameters!$C$13</f>
        <v>4.940000000000001</v>
      </c>
      <c r="P29" s="32" t="s">
        <v>2</v>
      </c>
      <c r="Q29" s="33">
        <v>0</v>
      </c>
      <c r="R29" s="43">
        <f t="shared" si="12"/>
        <v>0</v>
      </c>
      <c r="S29" s="70"/>
      <c r="T29" s="34" t="s">
        <v>32</v>
      </c>
      <c r="U29" s="31">
        <f>U30+Parameters!$G$13</f>
        <v>3.3199999999999985</v>
      </c>
      <c r="V29" s="32" t="s">
        <v>2</v>
      </c>
      <c r="W29" s="33">
        <v>0</v>
      </c>
      <c r="X29" s="43">
        <f t="shared" si="13"/>
        <v>0</v>
      </c>
      <c r="AJ29" s="21"/>
      <c r="AL29" s="37"/>
      <c r="AM29" s="38"/>
      <c r="AN29" s="37"/>
      <c r="AO29" s="21"/>
    </row>
    <row r="30" spans="1:41" s="12" customFormat="1" ht="18">
      <c r="A30" s="70"/>
      <c r="B30" s="34" t="s">
        <v>31</v>
      </c>
      <c r="C30" s="31">
        <f>C31+Parameters!$C$8</f>
        <v>4.41</v>
      </c>
      <c r="D30" s="32" t="s">
        <v>2</v>
      </c>
      <c r="E30" s="33">
        <v>0</v>
      </c>
      <c r="F30" s="43">
        <f t="shared" si="10"/>
        <v>0</v>
      </c>
      <c r="G30" s="70"/>
      <c r="H30" s="34" t="s">
        <v>31</v>
      </c>
      <c r="I30" s="31">
        <f>I31+Parameters!$G$8</f>
        <v>2.8000000000000007</v>
      </c>
      <c r="J30" s="32" t="s">
        <v>2</v>
      </c>
      <c r="K30" s="33">
        <v>0</v>
      </c>
      <c r="L30" s="43">
        <f t="shared" si="11"/>
        <v>0</v>
      </c>
      <c r="M30" s="70"/>
      <c r="N30" s="34" t="s">
        <v>31</v>
      </c>
      <c r="O30" s="31">
        <f>O31+Parameters!$C$13</f>
        <v>4.820000000000001</v>
      </c>
      <c r="P30" s="32" t="s">
        <v>2</v>
      </c>
      <c r="Q30" s="33">
        <v>0</v>
      </c>
      <c r="R30" s="43">
        <f t="shared" si="12"/>
        <v>0</v>
      </c>
      <c r="S30" s="70"/>
      <c r="T30" s="34" t="s">
        <v>31</v>
      </c>
      <c r="U30" s="31">
        <f>U31+Parameters!$G$13</f>
        <v>3.2099999999999986</v>
      </c>
      <c r="V30" s="32" t="s">
        <v>2</v>
      </c>
      <c r="W30" s="33">
        <v>0</v>
      </c>
      <c r="X30" s="43">
        <f t="shared" si="13"/>
        <v>0</v>
      </c>
      <c r="AJ30" s="21"/>
      <c r="AL30" s="37"/>
      <c r="AM30" s="38"/>
      <c r="AN30" s="37"/>
      <c r="AO30" s="21"/>
    </row>
    <row r="31" spans="1:41" s="12" customFormat="1" ht="18">
      <c r="A31" s="8">
        <f>Parameters!C6</f>
        <v>600000</v>
      </c>
      <c r="B31" s="34" t="s">
        <v>30</v>
      </c>
      <c r="C31" s="31">
        <f>C32+Parameters!$C$8</f>
        <v>4.3</v>
      </c>
      <c r="D31" s="32" t="s">
        <v>2</v>
      </c>
      <c r="E31" s="33">
        <v>0</v>
      </c>
      <c r="F31" s="43">
        <f t="shared" si="10"/>
        <v>0</v>
      </c>
      <c r="G31" s="11">
        <f>Parameters!G6</f>
        <v>450000</v>
      </c>
      <c r="H31" s="34" t="s">
        <v>30</v>
      </c>
      <c r="I31" s="31">
        <f>I32+Parameters!$G$8</f>
        <v>2.7000000000000006</v>
      </c>
      <c r="J31" s="32" t="s">
        <v>2</v>
      </c>
      <c r="K31" s="33">
        <v>0</v>
      </c>
      <c r="L31" s="43">
        <f t="shared" si="11"/>
        <v>0</v>
      </c>
      <c r="M31" s="11">
        <f>Parameters!C11</f>
        <v>800000</v>
      </c>
      <c r="N31" s="34" t="s">
        <v>30</v>
      </c>
      <c r="O31" s="31">
        <f>O32+Parameters!$C$13</f>
        <v>4.700000000000001</v>
      </c>
      <c r="P31" s="32" t="s">
        <v>2</v>
      </c>
      <c r="Q31" s="33">
        <v>0</v>
      </c>
      <c r="R31" s="43">
        <f t="shared" si="12"/>
        <v>0</v>
      </c>
      <c r="S31" s="11">
        <f>Parameters!G11</f>
        <v>550000</v>
      </c>
      <c r="T31" s="34" t="s">
        <v>30</v>
      </c>
      <c r="U31" s="31">
        <f>U32+Parameters!$G$13</f>
        <v>3.0999999999999988</v>
      </c>
      <c r="V31" s="32" t="s">
        <v>2</v>
      </c>
      <c r="W31" s="33">
        <v>0</v>
      </c>
      <c r="X31" s="43">
        <f t="shared" si="13"/>
        <v>0</v>
      </c>
      <c r="AJ31" s="21"/>
      <c r="AL31" s="37"/>
      <c r="AM31" s="38"/>
      <c r="AN31" s="37"/>
      <c r="AO31" s="21"/>
    </row>
    <row r="32" spans="1:41" s="12" customFormat="1" ht="18">
      <c r="A32" s="35"/>
      <c r="B32" s="34" t="s">
        <v>7</v>
      </c>
      <c r="C32" s="31">
        <f>C33+Parameters!$C$8</f>
        <v>4.1899999999999995</v>
      </c>
      <c r="D32" s="32" t="s">
        <v>2</v>
      </c>
      <c r="E32" s="33">
        <v>0</v>
      </c>
      <c r="F32" s="43">
        <f t="shared" si="10"/>
        <v>0</v>
      </c>
      <c r="G32" s="36"/>
      <c r="H32" s="34" t="s">
        <v>7</v>
      </c>
      <c r="I32" s="31">
        <f>I33+Parameters!$G$8</f>
        <v>2.6000000000000005</v>
      </c>
      <c r="J32" s="32" t="s">
        <v>2</v>
      </c>
      <c r="K32" s="33">
        <v>0</v>
      </c>
      <c r="L32" s="43">
        <f t="shared" si="11"/>
        <v>0</v>
      </c>
      <c r="M32"/>
      <c r="N32" s="34" t="s">
        <v>7</v>
      </c>
      <c r="O32" s="31">
        <f>O33+Parameters!$C$13</f>
        <v>4.580000000000001</v>
      </c>
      <c r="P32" s="32" t="s">
        <v>2</v>
      </c>
      <c r="Q32" s="33">
        <v>0</v>
      </c>
      <c r="R32" s="43">
        <f t="shared" si="12"/>
        <v>0</v>
      </c>
      <c r="S32"/>
      <c r="T32" s="34" t="s">
        <v>7</v>
      </c>
      <c r="U32" s="31">
        <f>U33+Parameters!$G$13</f>
        <v>2.989999999999999</v>
      </c>
      <c r="V32" s="32" t="s">
        <v>2</v>
      </c>
      <c r="W32" s="33">
        <v>0</v>
      </c>
      <c r="X32" s="43">
        <f t="shared" si="13"/>
        <v>0</v>
      </c>
      <c r="AJ32" s="21"/>
      <c r="AL32" s="37"/>
      <c r="AM32" s="38"/>
      <c r="AN32" s="37"/>
      <c r="AO32" s="21"/>
    </row>
    <row r="33" spans="1:41" s="12" customFormat="1" ht="18">
      <c r="A33" s="35"/>
      <c r="B33" s="34" t="s">
        <v>8</v>
      </c>
      <c r="C33" s="31">
        <f>C34+Parameters!$C$8</f>
        <v>4.079999999999999</v>
      </c>
      <c r="D33" s="32" t="s">
        <v>2</v>
      </c>
      <c r="E33" s="33">
        <v>0</v>
      </c>
      <c r="F33" s="43">
        <f t="shared" si="10"/>
        <v>0</v>
      </c>
      <c r="G33" s="36"/>
      <c r="H33" s="34" t="s">
        <v>8</v>
      </c>
      <c r="I33" s="31">
        <f>I34+Parameters!$G$8</f>
        <v>2.5000000000000004</v>
      </c>
      <c r="J33" s="32" t="s">
        <v>2</v>
      </c>
      <c r="K33" s="33">
        <v>0</v>
      </c>
      <c r="L33" s="43">
        <f t="shared" si="11"/>
        <v>0</v>
      </c>
      <c r="M33"/>
      <c r="N33" s="34" t="s">
        <v>8</v>
      </c>
      <c r="O33" s="31">
        <f>O34+Parameters!$C$13</f>
        <v>4.460000000000001</v>
      </c>
      <c r="P33" s="32" t="s">
        <v>2</v>
      </c>
      <c r="Q33" s="33">
        <v>0</v>
      </c>
      <c r="R33" s="43">
        <f t="shared" si="12"/>
        <v>0</v>
      </c>
      <c r="S33"/>
      <c r="T33" s="34" t="s">
        <v>8</v>
      </c>
      <c r="U33" s="31">
        <f>U34+Parameters!$G$13</f>
        <v>2.879999999999999</v>
      </c>
      <c r="V33" s="32" t="s">
        <v>2</v>
      </c>
      <c r="W33" s="33">
        <v>0</v>
      </c>
      <c r="X33" s="43">
        <f t="shared" si="13"/>
        <v>0</v>
      </c>
      <c r="AJ33" s="21"/>
      <c r="AL33" s="37"/>
      <c r="AM33" s="38"/>
      <c r="AN33" s="37"/>
      <c r="AO33" s="21"/>
    </row>
    <row r="34" spans="1:41" s="12" customFormat="1" ht="18">
      <c r="A34" s="35"/>
      <c r="B34" s="34" t="s">
        <v>25</v>
      </c>
      <c r="C34" s="31">
        <f>C35+Parameters!$C$8</f>
        <v>3.9699999999999993</v>
      </c>
      <c r="D34" s="32" t="s">
        <v>2</v>
      </c>
      <c r="E34" s="33">
        <v>0</v>
      </c>
      <c r="F34" s="43">
        <f t="shared" si="10"/>
        <v>0</v>
      </c>
      <c r="G34" s="36"/>
      <c r="H34" s="34" t="s">
        <v>25</v>
      </c>
      <c r="I34" s="31">
        <f>I35+Parameters!$G$8</f>
        <v>2.4000000000000004</v>
      </c>
      <c r="J34" s="32" t="s">
        <v>2</v>
      </c>
      <c r="K34" s="33">
        <v>0</v>
      </c>
      <c r="L34" s="43">
        <f t="shared" si="11"/>
        <v>0</v>
      </c>
      <c r="M34"/>
      <c r="N34" s="34" t="s">
        <v>25</v>
      </c>
      <c r="O34" s="31">
        <f>O35+Parameters!$C$13</f>
        <v>4.340000000000001</v>
      </c>
      <c r="P34" s="32" t="s">
        <v>2</v>
      </c>
      <c r="Q34" s="33">
        <v>0</v>
      </c>
      <c r="R34" s="43">
        <f t="shared" si="12"/>
        <v>0</v>
      </c>
      <c r="S34"/>
      <c r="T34" s="34" t="s">
        <v>25</v>
      </c>
      <c r="U34" s="31">
        <f>U35+Parameters!$G$13</f>
        <v>2.769999999999999</v>
      </c>
      <c r="V34" s="32" t="s">
        <v>2</v>
      </c>
      <c r="W34" s="33">
        <v>0</v>
      </c>
      <c r="X34" s="43">
        <f t="shared" si="13"/>
        <v>0</v>
      </c>
      <c r="AJ34" s="21"/>
      <c r="AL34" s="37"/>
      <c r="AM34" s="38"/>
      <c r="AN34" s="37"/>
      <c r="AO34" s="21"/>
    </row>
    <row r="35" spans="1:41" s="12" customFormat="1" ht="18">
      <c r="A35" s="35"/>
      <c r="B35" s="34" t="s">
        <v>9</v>
      </c>
      <c r="C35" s="31">
        <f>C36+Parameters!$C$8</f>
        <v>3.8599999999999994</v>
      </c>
      <c r="D35" s="32" t="s">
        <v>2</v>
      </c>
      <c r="E35" s="33">
        <v>0</v>
      </c>
      <c r="F35" s="43">
        <f t="shared" si="10"/>
        <v>0</v>
      </c>
      <c r="G35" s="36"/>
      <c r="H35" s="34" t="s">
        <v>9</v>
      </c>
      <c r="I35" s="31">
        <f>I36+Parameters!$G$8</f>
        <v>2.3000000000000003</v>
      </c>
      <c r="J35" s="32" t="s">
        <v>2</v>
      </c>
      <c r="K35" s="33">
        <v>0</v>
      </c>
      <c r="L35" s="43">
        <f t="shared" si="11"/>
        <v>0</v>
      </c>
      <c r="M35"/>
      <c r="N35" s="34" t="s">
        <v>9</v>
      </c>
      <c r="O35" s="31">
        <f>O36+Parameters!$C$13</f>
        <v>4.220000000000001</v>
      </c>
      <c r="P35" s="32" t="s">
        <v>2</v>
      </c>
      <c r="Q35" s="33">
        <v>0</v>
      </c>
      <c r="R35" s="43">
        <f t="shared" si="12"/>
        <v>0</v>
      </c>
      <c r="S35"/>
      <c r="T35" s="34" t="s">
        <v>9</v>
      </c>
      <c r="U35" s="31">
        <f>U36+Parameters!$G$13</f>
        <v>2.6599999999999993</v>
      </c>
      <c r="V35" s="32" t="s">
        <v>2</v>
      </c>
      <c r="W35" s="33">
        <v>0</v>
      </c>
      <c r="X35" s="43">
        <f t="shared" si="13"/>
        <v>0</v>
      </c>
      <c r="AJ35" s="21"/>
      <c r="AL35" s="37"/>
      <c r="AM35" s="38"/>
      <c r="AN35" s="37"/>
      <c r="AO35" s="21"/>
    </row>
    <row r="36" spans="1:41" s="12" customFormat="1" ht="18">
      <c r="A36" s="35"/>
      <c r="B36" s="9" t="s">
        <v>10</v>
      </c>
      <c r="C36" s="16">
        <f>C37+Parameters!$C$8</f>
        <v>3.7499999999999996</v>
      </c>
      <c r="D36" s="10" t="s">
        <v>2</v>
      </c>
      <c r="E36" s="5">
        <v>0</v>
      </c>
      <c r="F36" s="43">
        <f t="shared" si="10"/>
        <v>0</v>
      </c>
      <c r="G36" s="36"/>
      <c r="H36" s="9" t="s">
        <v>10</v>
      </c>
      <c r="I36" s="16">
        <f>I37+Parameters!$G$8</f>
        <v>2.2</v>
      </c>
      <c r="J36" s="10" t="s">
        <v>2</v>
      </c>
      <c r="K36" s="5">
        <v>0</v>
      </c>
      <c r="L36" s="43">
        <f t="shared" si="11"/>
        <v>0</v>
      </c>
      <c r="M36"/>
      <c r="N36" s="9" t="s">
        <v>10</v>
      </c>
      <c r="O36" s="16">
        <f>O37+Parameters!$C$13</f>
        <v>4.1000000000000005</v>
      </c>
      <c r="P36" s="10" t="s">
        <v>2</v>
      </c>
      <c r="Q36" s="5">
        <v>0</v>
      </c>
      <c r="R36" s="43">
        <f t="shared" si="12"/>
        <v>0</v>
      </c>
      <c r="S36"/>
      <c r="T36" s="9" t="s">
        <v>10</v>
      </c>
      <c r="U36" s="16">
        <f>U37+Parameters!$G$13</f>
        <v>2.5499999999999994</v>
      </c>
      <c r="V36" s="10" t="s">
        <v>2</v>
      </c>
      <c r="W36" s="5">
        <v>0</v>
      </c>
      <c r="X36" s="43">
        <f t="shared" si="13"/>
        <v>0</v>
      </c>
      <c r="AJ36" s="21"/>
      <c r="AL36" s="37"/>
      <c r="AM36" s="38"/>
      <c r="AN36" s="37"/>
      <c r="AO36" s="21"/>
    </row>
    <row r="37" spans="1:41" s="12" customFormat="1" ht="18">
      <c r="A37"/>
      <c r="B37" s="9" t="s">
        <v>11</v>
      </c>
      <c r="C37" s="16">
        <f>C38+Parameters!$C$8</f>
        <v>3.6399999999999997</v>
      </c>
      <c r="D37" s="10" t="s">
        <v>2</v>
      </c>
      <c r="E37" s="5">
        <v>0</v>
      </c>
      <c r="F37" s="43">
        <f t="shared" si="10"/>
        <v>0</v>
      </c>
      <c r="G37"/>
      <c r="H37" s="9" t="s">
        <v>11</v>
      </c>
      <c r="I37" s="16">
        <f>I38+Parameters!$G$8</f>
        <v>2.1</v>
      </c>
      <c r="J37" s="10" t="s">
        <v>2</v>
      </c>
      <c r="K37" s="5">
        <v>0</v>
      </c>
      <c r="L37" s="43">
        <f t="shared" si="11"/>
        <v>0</v>
      </c>
      <c r="M37"/>
      <c r="N37" s="9" t="s">
        <v>11</v>
      </c>
      <c r="O37" s="16">
        <f>O38+Parameters!$C$13</f>
        <v>3.9800000000000004</v>
      </c>
      <c r="P37" s="10" t="s">
        <v>2</v>
      </c>
      <c r="Q37" s="5">
        <v>0</v>
      </c>
      <c r="R37" s="43">
        <f t="shared" si="12"/>
        <v>0</v>
      </c>
      <c r="S37"/>
      <c r="T37" s="9" t="s">
        <v>11</v>
      </c>
      <c r="U37" s="16">
        <f>U38+Parameters!$G$13</f>
        <v>2.4399999999999995</v>
      </c>
      <c r="V37" s="10" t="s">
        <v>2</v>
      </c>
      <c r="W37" s="5">
        <v>0</v>
      </c>
      <c r="X37" s="43">
        <f t="shared" si="13"/>
        <v>0</v>
      </c>
      <c r="AJ37" s="21"/>
      <c r="AL37" s="37"/>
      <c r="AM37" s="38"/>
      <c r="AN37" s="37"/>
      <c r="AO37" s="21"/>
    </row>
    <row r="38" spans="1:41" s="12" customFormat="1" ht="18">
      <c r="A38"/>
      <c r="B38" s="9" t="s">
        <v>12</v>
      </c>
      <c r="C38" s="16">
        <f>C39+Parameters!$C$8</f>
        <v>3.53</v>
      </c>
      <c r="D38" s="10" t="s">
        <v>2</v>
      </c>
      <c r="E38" s="5">
        <v>0</v>
      </c>
      <c r="F38" s="43">
        <f t="shared" si="10"/>
        <v>0</v>
      </c>
      <c r="G38"/>
      <c r="H38" s="9" t="s">
        <v>12</v>
      </c>
      <c r="I38" s="16">
        <f>I39+Parameters!$G$8</f>
        <v>2</v>
      </c>
      <c r="J38" s="10" t="s">
        <v>2</v>
      </c>
      <c r="K38" s="5">
        <v>0</v>
      </c>
      <c r="L38" s="43">
        <f t="shared" si="11"/>
        <v>0</v>
      </c>
      <c r="M38"/>
      <c r="N38" s="9" t="s">
        <v>12</v>
      </c>
      <c r="O38" s="16">
        <f>O39+Parameters!$C$13</f>
        <v>3.8600000000000003</v>
      </c>
      <c r="P38" s="10" t="s">
        <v>2</v>
      </c>
      <c r="Q38" s="5">
        <v>0</v>
      </c>
      <c r="R38" s="43">
        <f t="shared" si="12"/>
        <v>0</v>
      </c>
      <c r="S38"/>
      <c r="T38" s="9" t="s">
        <v>12</v>
      </c>
      <c r="U38" s="16">
        <f>U39+Parameters!$G$13</f>
        <v>2.3299999999999996</v>
      </c>
      <c r="V38" s="10" t="s">
        <v>2</v>
      </c>
      <c r="W38" s="5">
        <v>0</v>
      </c>
      <c r="X38" s="43">
        <f t="shared" si="13"/>
        <v>0</v>
      </c>
      <c r="AJ38" s="21"/>
      <c r="AL38" s="37"/>
      <c r="AM38" s="38"/>
      <c r="AN38" s="37"/>
      <c r="AO38" s="21"/>
    </row>
    <row r="39" spans="1:41" s="12" customFormat="1" ht="18">
      <c r="A39"/>
      <c r="B39" s="34" t="s">
        <v>13</v>
      </c>
      <c r="C39" s="31">
        <f>C40+Parameters!$C$8</f>
        <v>3.42</v>
      </c>
      <c r="D39" s="32" t="s">
        <v>2</v>
      </c>
      <c r="E39" s="33">
        <v>0</v>
      </c>
      <c r="F39" s="43">
        <f t="shared" si="10"/>
        <v>0</v>
      </c>
      <c r="G39"/>
      <c r="H39" s="34" t="s">
        <v>13</v>
      </c>
      <c r="I39" s="31">
        <f>I40+Parameters!$G$8</f>
        <v>1.9000000000000001</v>
      </c>
      <c r="J39" s="32" t="s">
        <v>2</v>
      </c>
      <c r="K39" s="33">
        <v>0</v>
      </c>
      <c r="L39" s="43">
        <f t="shared" si="11"/>
        <v>0</v>
      </c>
      <c r="M39"/>
      <c r="N39" s="34" t="s">
        <v>13</v>
      </c>
      <c r="O39" s="31">
        <f>O40+Parameters!$C$13</f>
        <v>3.74</v>
      </c>
      <c r="P39" s="32" t="s">
        <v>2</v>
      </c>
      <c r="Q39" s="33">
        <v>0</v>
      </c>
      <c r="R39" s="43">
        <f t="shared" si="12"/>
        <v>0</v>
      </c>
      <c r="S39"/>
      <c r="T39" s="34" t="s">
        <v>13</v>
      </c>
      <c r="U39" s="31">
        <f>U40+Parameters!$G$13</f>
        <v>2.2199999999999998</v>
      </c>
      <c r="V39" s="32" t="s">
        <v>2</v>
      </c>
      <c r="W39" s="33">
        <v>0</v>
      </c>
      <c r="X39" s="43">
        <f t="shared" si="13"/>
        <v>0</v>
      </c>
      <c r="AJ39" s="21"/>
      <c r="AL39" s="37"/>
      <c r="AM39" s="38"/>
      <c r="AN39" s="37"/>
      <c r="AO39" s="21"/>
    </row>
    <row r="40" spans="1:41" s="12" customFormat="1" ht="18">
      <c r="A40"/>
      <c r="B40" s="34" t="s">
        <v>14</v>
      </c>
      <c r="C40" s="31">
        <f>C41+Parameters!$C$8</f>
        <v>3.31</v>
      </c>
      <c r="D40" s="32" t="s">
        <v>2</v>
      </c>
      <c r="E40" s="33">
        <v>0</v>
      </c>
      <c r="F40" s="43">
        <f>IF(E40&lt;=E41,0,1)</f>
        <v>0</v>
      </c>
      <c r="G40"/>
      <c r="H40" s="34" t="s">
        <v>14</v>
      </c>
      <c r="I40" s="31">
        <f>I41+Parameters!$G$8</f>
        <v>1.8</v>
      </c>
      <c r="J40" s="32" t="s">
        <v>2</v>
      </c>
      <c r="K40" s="33">
        <v>0</v>
      </c>
      <c r="L40" s="43">
        <f>IF(K40&lt;=K41,0,1)</f>
        <v>0</v>
      </c>
      <c r="M40"/>
      <c r="N40" s="34" t="s">
        <v>14</v>
      </c>
      <c r="O40" s="31">
        <f>O41+Parameters!$C$13</f>
        <v>3.62</v>
      </c>
      <c r="P40" s="32" t="s">
        <v>2</v>
      </c>
      <c r="Q40" s="33">
        <v>0</v>
      </c>
      <c r="R40" s="43">
        <f>IF(Q40&lt;=Q41,0,1)</f>
        <v>0</v>
      </c>
      <c r="S40"/>
      <c r="T40" s="34" t="s">
        <v>14</v>
      </c>
      <c r="U40" s="31">
        <f>U41+Parameters!$G$13</f>
        <v>2.11</v>
      </c>
      <c r="V40" s="32" t="s">
        <v>2</v>
      </c>
      <c r="W40" s="33">
        <v>0</v>
      </c>
      <c r="X40" s="43">
        <f>IF(W40&lt;=W41,0,1)</f>
        <v>0</v>
      </c>
      <c r="AJ40" s="21"/>
      <c r="AL40" s="37"/>
      <c r="AM40" s="38"/>
      <c r="AN40" s="37"/>
      <c r="AO40" s="21"/>
    </row>
    <row r="41" spans="1:41" s="12" customFormat="1" ht="18">
      <c r="A41"/>
      <c r="B41" s="34" t="s">
        <v>15</v>
      </c>
      <c r="C41" s="31">
        <f>Parameters!C7</f>
        <v>3.2</v>
      </c>
      <c r="D41" s="32" t="s">
        <v>2</v>
      </c>
      <c r="E41" s="33">
        <v>0</v>
      </c>
      <c r="F41" s="43">
        <v>0</v>
      </c>
      <c r="G41"/>
      <c r="H41" s="34" t="s">
        <v>15</v>
      </c>
      <c r="I41" s="31">
        <f>Parameters!G7</f>
        <v>1.7</v>
      </c>
      <c r="J41" s="32" t="s">
        <v>2</v>
      </c>
      <c r="K41" s="33">
        <v>0</v>
      </c>
      <c r="L41" s="43">
        <v>0</v>
      </c>
      <c r="M41"/>
      <c r="N41" s="34" t="s">
        <v>15</v>
      </c>
      <c r="O41" s="31">
        <f>Parameters!C12</f>
        <v>3.5</v>
      </c>
      <c r="P41" s="32" t="s">
        <v>2</v>
      </c>
      <c r="Q41" s="33">
        <v>0</v>
      </c>
      <c r="R41" s="43">
        <v>0</v>
      </c>
      <c r="S41"/>
      <c r="T41" s="34" t="s">
        <v>15</v>
      </c>
      <c r="U41" s="31">
        <f>Parameters!G12</f>
        <v>2</v>
      </c>
      <c r="V41" s="32" t="s">
        <v>2</v>
      </c>
      <c r="W41" s="33">
        <v>0</v>
      </c>
      <c r="X41" s="43">
        <v>0</v>
      </c>
      <c r="AJ41" s="21"/>
      <c r="AL41" s="37"/>
      <c r="AM41" s="38"/>
      <c r="AN41" s="37"/>
      <c r="AO41" s="21"/>
    </row>
    <row r="42" spans="2:41" s="12" customFormat="1" ht="15">
      <c r="B42" s="37"/>
      <c r="C42" s="38"/>
      <c r="D42" s="37"/>
      <c r="E42" s="21"/>
      <c r="F42" s="21"/>
      <c r="H42" s="37"/>
      <c r="I42" s="38"/>
      <c r="J42" s="37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AJ42" s="21"/>
      <c r="AL42" s="37"/>
      <c r="AM42" s="38"/>
      <c r="AN42" s="37"/>
      <c r="AO42" s="21"/>
    </row>
    <row r="43" spans="1:41" s="12" customFormat="1" ht="18.75">
      <c r="A43" s="41" t="s">
        <v>39</v>
      </c>
      <c r="F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AJ43" s="21"/>
      <c r="AL43" s="37"/>
      <c r="AM43" s="38"/>
      <c r="AN43" s="37"/>
      <c r="AO43" s="21"/>
    </row>
    <row r="44" spans="1:41" s="12" customFormat="1" ht="15.75">
      <c r="A44" s="6" t="str">
        <f>A23</f>
        <v>Shipper 5</v>
      </c>
      <c r="B44" s="2"/>
      <c r="C44" s="2"/>
      <c r="D44" s="2"/>
      <c r="E44"/>
      <c r="F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AJ44" s="21"/>
      <c r="AL44" s="37"/>
      <c r="AM44" s="38"/>
      <c r="AN44" s="37"/>
      <c r="AO44" s="21"/>
    </row>
    <row r="45" spans="1:41" s="12" customFormat="1" ht="15">
      <c r="A45"/>
      <c r="B45" s="69" t="s">
        <v>4</v>
      </c>
      <c r="C45" s="69"/>
      <c r="D45" s="69"/>
      <c r="E45" s="69"/>
      <c r="F45" s="21"/>
      <c r="H45" s="69" t="s">
        <v>20</v>
      </c>
      <c r="I45" s="69"/>
      <c r="J45" s="69"/>
      <c r="K45" s="69"/>
      <c r="L45" s="21"/>
      <c r="M45" s="21"/>
      <c r="N45" s="69" t="s">
        <v>4</v>
      </c>
      <c r="O45" s="69"/>
      <c r="P45" s="69"/>
      <c r="Q45" s="69"/>
      <c r="R45" s="21"/>
      <c r="T45" s="69" t="s">
        <v>20</v>
      </c>
      <c r="U45" s="69"/>
      <c r="V45" s="69"/>
      <c r="W45" s="69"/>
      <c r="X45" s="21"/>
      <c r="AJ45" s="21"/>
      <c r="AL45" s="37"/>
      <c r="AM45" s="38"/>
      <c r="AN45" s="37"/>
      <c r="AO45" s="21"/>
    </row>
    <row r="46" spans="1:41" s="12" customFormat="1" ht="15">
      <c r="A46"/>
      <c r="B46" s="2"/>
      <c r="C46" s="2"/>
      <c r="D46" s="2"/>
      <c r="E46"/>
      <c r="F46" s="21"/>
      <c r="G46" s="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AJ46" s="21"/>
      <c r="AL46" s="37"/>
      <c r="AM46" s="38"/>
      <c r="AN46" s="37"/>
      <c r="AO46" s="21"/>
    </row>
    <row r="47" spans="1:41" s="12" customFormat="1" ht="15">
      <c r="A47"/>
      <c r="B47" s="2"/>
      <c r="C47" s="2"/>
      <c r="D47" s="2"/>
      <c r="E47" s="2" t="s">
        <v>3</v>
      </c>
      <c r="F47" s="43" t="s">
        <v>49</v>
      </c>
      <c r="G47"/>
      <c r="H47" s="2"/>
      <c r="I47" s="2"/>
      <c r="J47" s="2"/>
      <c r="K47" s="24" t="str">
        <f>E47</f>
        <v>Capacity bids</v>
      </c>
      <c r="L47" s="43" t="s">
        <v>49</v>
      </c>
      <c r="M47" s="21"/>
      <c r="N47" s="21"/>
      <c r="O47" s="21"/>
      <c r="P47" s="21"/>
      <c r="Q47" s="44" t="str">
        <f>K47</f>
        <v>Capacity bids</v>
      </c>
      <c r="R47" s="43" t="s">
        <v>49</v>
      </c>
      <c r="S47" s="21"/>
      <c r="T47" s="21"/>
      <c r="U47" s="21"/>
      <c r="V47" s="21"/>
      <c r="W47" s="44" t="str">
        <f>Q47</f>
        <v>Capacity bids</v>
      </c>
      <c r="X47" s="43" t="s">
        <v>49</v>
      </c>
      <c r="AJ47" s="21"/>
      <c r="AL47" s="37"/>
      <c r="AM47" s="38"/>
      <c r="AN47" s="37"/>
      <c r="AO47" s="21"/>
    </row>
    <row r="48" spans="1:41" s="12" customFormat="1" ht="18">
      <c r="A48" s="22" t="s">
        <v>35</v>
      </c>
      <c r="B48" s="34" t="s">
        <v>34</v>
      </c>
      <c r="C48" s="31">
        <f>C49+Parameters!$C$8</f>
        <v>4.740000000000001</v>
      </c>
      <c r="D48" s="32" t="s">
        <v>2</v>
      </c>
      <c r="E48" s="33">
        <v>0</v>
      </c>
      <c r="F48" s="43">
        <f aca="true" t="shared" si="14" ref="F48:F60">IF(E48&lt;=E49,0,1)</f>
        <v>0</v>
      </c>
      <c r="G48" s="22" t="str">
        <f>A48</f>
        <v>Year 1</v>
      </c>
      <c r="H48" s="34" t="s">
        <v>34</v>
      </c>
      <c r="I48" s="31">
        <f>I49+Parameters!$G$8</f>
        <v>3.100000000000001</v>
      </c>
      <c r="J48" s="32" t="s">
        <v>2</v>
      </c>
      <c r="K48" s="33">
        <v>0</v>
      </c>
      <c r="L48" s="43">
        <f aca="true" t="shared" si="15" ref="L48:L60">IF(K48&lt;=K49,0,1)</f>
        <v>0</v>
      </c>
      <c r="M48" s="22" t="s">
        <v>36</v>
      </c>
      <c r="N48" s="34" t="s">
        <v>34</v>
      </c>
      <c r="O48" s="31">
        <f>O49+Parameters!$C$13</f>
        <v>5.1800000000000015</v>
      </c>
      <c r="P48" s="32" t="s">
        <v>2</v>
      </c>
      <c r="Q48" s="33">
        <v>0</v>
      </c>
      <c r="R48" s="43">
        <f aca="true" t="shared" si="16" ref="R48:R60">IF(Q48&lt;=Q49,0,1)</f>
        <v>0</v>
      </c>
      <c r="S48" s="15" t="str">
        <f>M48</f>
        <v>Year 2</v>
      </c>
      <c r="T48" s="34" t="s">
        <v>34</v>
      </c>
      <c r="U48" s="31">
        <f>U49+Parameters!$G$13</f>
        <v>3.5399999999999983</v>
      </c>
      <c r="V48" s="32" t="s">
        <v>2</v>
      </c>
      <c r="W48" s="33">
        <v>0</v>
      </c>
      <c r="X48" s="43">
        <f aca="true" t="shared" si="17" ref="X48:X60">IF(W48&lt;=W49,0,1)</f>
        <v>0</v>
      </c>
      <c r="AJ48" s="21"/>
      <c r="AL48" s="37"/>
      <c r="AM48" s="38"/>
      <c r="AN48" s="37"/>
      <c r="AO48" s="21"/>
    </row>
    <row r="49" spans="1:41" s="12" customFormat="1" ht="18" customHeight="1">
      <c r="A49" s="70" t="s">
        <v>5</v>
      </c>
      <c r="B49" s="34" t="s">
        <v>33</v>
      </c>
      <c r="C49" s="31">
        <f>C50+Parameters!$C$8</f>
        <v>4.630000000000001</v>
      </c>
      <c r="D49" s="32" t="s">
        <v>2</v>
      </c>
      <c r="E49" s="33">
        <v>0</v>
      </c>
      <c r="F49" s="43">
        <f t="shared" si="14"/>
        <v>0</v>
      </c>
      <c r="G49" s="70" t="s">
        <v>5</v>
      </c>
      <c r="H49" s="34" t="s">
        <v>33</v>
      </c>
      <c r="I49" s="31">
        <f>I50+Parameters!$G$8</f>
        <v>3.000000000000001</v>
      </c>
      <c r="J49" s="32" t="s">
        <v>2</v>
      </c>
      <c r="K49" s="33">
        <v>0</v>
      </c>
      <c r="L49" s="43">
        <f t="shared" si="15"/>
        <v>0</v>
      </c>
      <c r="M49" s="70" t="s">
        <v>5</v>
      </c>
      <c r="N49" s="34" t="s">
        <v>33</v>
      </c>
      <c r="O49" s="31">
        <f>O50+Parameters!$C$13</f>
        <v>5.060000000000001</v>
      </c>
      <c r="P49" s="32" t="s">
        <v>2</v>
      </c>
      <c r="Q49" s="33">
        <v>0</v>
      </c>
      <c r="R49" s="43">
        <f t="shared" si="16"/>
        <v>0</v>
      </c>
      <c r="S49" s="70" t="s">
        <v>5</v>
      </c>
      <c r="T49" s="34" t="s">
        <v>33</v>
      </c>
      <c r="U49" s="31">
        <f>U50+Parameters!$G$13</f>
        <v>3.4299999999999984</v>
      </c>
      <c r="V49" s="32" t="s">
        <v>2</v>
      </c>
      <c r="W49" s="33">
        <v>0</v>
      </c>
      <c r="X49" s="43">
        <f t="shared" si="17"/>
        <v>0</v>
      </c>
      <c r="AJ49" s="21"/>
      <c r="AL49" s="37"/>
      <c r="AM49" s="38"/>
      <c r="AN49" s="37"/>
      <c r="AO49" s="21"/>
    </row>
    <row r="50" spans="1:41" s="12" customFormat="1" ht="18">
      <c r="A50" s="70"/>
      <c r="B50" s="34" t="s">
        <v>32</v>
      </c>
      <c r="C50" s="31">
        <f>C51+Parameters!$C$8</f>
        <v>4.5200000000000005</v>
      </c>
      <c r="D50" s="32" t="s">
        <v>2</v>
      </c>
      <c r="E50" s="33">
        <v>0</v>
      </c>
      <c r="F50" s="43">
        <f t="shared" si="14"/>
        <v>0</v>
      </c>
      <c r="G50" s="70"/>
      <c r="H50" s="34" t="s">
        <v>32</v>
      </c>
      <c r="I50" s="31">
        <f>I51+Parameters!$G$8</f>
        <v>2.900000000000001</v>
      </c>
      <c r="J50" s="32" t="s">
        <v>2</v>
      </c>
      <c r="K50" s="33">
        <v>0</v>
      </c>
      <c r="L50" s="43">
        <f t="shared" si="15"/>
        <v>0</v>
      </c>
      <c r="M50" s="70"/>
      <c r="N50" s="34" t="s">
        <v>32</v>
      </c>
      <c r="O50" s="31">
        <f>O51+Parameters!$C$13</f>
        <v>4.940000000000001</v>
      </c>
      <c r="P50" s="32" t="s">
        <v>2</v>
      </c>
      <c r="Q50" s="33">
        <v>0</v>
      </c>
      <c r="R50" s="43">
        <f t="shared" si="16"/>
        <v>0</v>
      </c>
      <c r="S50" s="70"/>
      <c r="T50" s="34" t="s">
        <v>32</v>
      </c>
      <c r="U50" s="31">
        <f>U51+Parameters!$G$13</f>
        <v>3.3199999999999985</v>
      </c>
      <c r="V50" s="32" t="s">
        <v>2</v>
      </c>
      <c r="W50" s="33">
        <v>0</v>
      </c>
      <c r="X50" s="43">
        <f t="shared" si="17"/>
        <v>0</v>
      </c>
      <c r="AJ50" s="21"/>
      <c r="AL50" s="37"/>
      <c r="AM50" s="38"/>
      <c r="AN50" s="37"/>
      <c r="AO50" s="21"/>
    </row>
    <row r="51" spans="1:41" s="12" customFormat="1" ht="18">
      <c r="A51" s="70"/>
      <c r="B51" s="34" t="s">
        <v>31</v>
      </c>
      <c r="C51" s="31">
        <f>C52+Parameters!$C$8</f>
        <v>4.41</v>
      </c>
      <c r="D51" s="32" t="s">
        <v>2</v>
      </c>
      <c r="E51" s="33">
        <v>0</v>
      </c>
      <c r="F51" s="43">
        <f t="shared" si="14"/>
        <v>0</v>
      </c>
      <c r="G51" s="70"/>
      <c r="H51" s="34" t="s">
        <v>31</v>
      </c>
      <c r="I51" s="31">
        <f>I52+Parameters!$G$8</f>
        <v>2.8000000000000007</v>
      </c>
      <c r="J51" s="32" t="s">
        <v>2</v>
      </c>
      <c r="K51" s="33">
        <v>0</v>
      </c>
      <c r="L51" s="43">
        <f t="shared" si="15"/>
        <v>0</v>
      </c>
      <c r="M51" s="70"/>
      <c r="N51" s="34" t="s">
        <v>31</v>
      </c>
      <c r="O51" s="31">
        <f>O52+Parameters!$C$13</f>
        <v>4.820000000000001</v>
      </c>
      <c r="P51" s="32" t="s">
        <v>2</v>
      </c>
      <c r="Q51" s="33">
        <v>0</v>
      </c>
      <c r="R51" s="43">
        <f t="shared" si="16"/>
        <v>0</v>
      </c>
      <c r="S51" s="70"/>
      <c r="T51" s="34" t="s">
        <v>31</v>
      </c>
      <c r="U51" s="31">
        <f>U52+Parameters!$G$13</f>
        <v>3.2099999999999986</v>
      </c>
      <c r="V51" s="32" t="s">
        <v>2</v>
      </c>
      <c r="W51" s="33">
        <v>0</v>
      </c>
      <c r="X51" s="43">
        <f t="shared" si="17"/>
        <v>0</v>
      </c>
      <c r="AJ51" s="21"/>
      <c r="AL51" s="37"/>
      <c r="AM51" s="38"/>
      <c r="AN51" s="37"/>
      <c r="AO51" s="21"/>
    </row>
    <row r="52" spans="1:41" s="12" customFormat="1" ht="18">
      <c r="A52" s="8">
        <f>Parameters!C6</f>
        <v>600000</v>
      </c>
      <c r="B52" s="34" t="s">
        <v>30</v>
      </c>
      <c r="C52" s="31">
        <f>C53+Parameters!$C$8</f>
        <v>4.3</v>
      </c>
      <c r="D52" s="32" t="s">
        <v>2</v>
      </c>
      <c r="E52" s="33">
        <v>0</v>
      </c>
      <c r="F52" s="43">
        <f t="shared" si="14"/>
        <v>0</v>
      </c>
      <c r="G52" s="11">
        <f>Parameters!G6</f>
        <v>450000</v>
      </c>
      <c r="H52" s="34" t="s">
        <v>30</v>
      </c>
      <c r="I52" s="31">
        <f>I53+Parameters!$G$8</f>
        <v>2.7000000000000006</v>
      </c>
      <c r="J52" s="32" t="s">
        <v>2</v>
      </c>
      <c r="K52" s="33">
        <v>0</v>
      </c>
      <c r="L52" s="43">
        <f t="shared" si="15"/>
        <v>0</v>
      </c>
      <c r="M52" s="11">
        <f>Parameters!C11</f>
        <v>800000</v>
      </c>
      <c r="N52" s="34" t="s">
        <v>30</v>
      </c>
      <c r="O52" s="31">
        <f>O53+Parameters!$C$13</f>
        <v>4.700000000000001</v>
      </c>
      <c r="P52" s="32" t="s">
        <v>2</v>
      </c>
      <c r="Q52" s="33">
        <v>0</v>
      </c>
      <c r="R52" s="43">
        <f t="shared" si="16"/>
        <v>0</v>
      </c>
      <c r="S52" s="11">
        <f>Parameters!G11</f>
        <v>550000</v>
      </c>
      <c r="T52" s="34" t="s">
        <v>30</v>
      </c>
      <c r="U52" s="31">
        <f>U53+Parameters!$G$13</f>
        <v>3.0999999999999988</v>
      </c>
      <c r="V52" s="32" t="s">
        <v>2</v>
      </c>
      <c r="W52" s="33">
        <v>0</v>
      </c>
      <c r="X52" s="43">
        <f t="shared" si="17"/>
        <v>0</v>
      </c>
      <c r="AJ52" s="21"/>
      <c r="AL52" s="37"/>
      <c r="AM52" s="38"/>
      <c r="AN52" s="37"/>
      <c r="AO52" s="21"/>
    </row>
    <row r="53" spans="1:41" s="12" customFormat="1" ht="18">
      <c r="A53" s="35"/>
      <c r="B53" s="34" t="s">
        <v>7</v>
      </c>
      <c r="C53" s="31">
        <f>C54+Parameters!$C$8</f>
        <v>4.1899999999999995</v>
      </c>
      <c r="D53" s="32" t="s">
        <v>2</v>
      </c>
      <c r="E53" s="33">
        <v>0</v>
      </c>
      <c r="F53" s="43">
        <f t="shared" si="14"/>
        <v>0</v>
      </c>
      <c r="G53" s="36"/>
      <c r="H53" s="34" t="s">
        <v>7</v>
      </c>
      <c r="I53" s="31">
        <f>I54+Parameters!$G$8</f>
        <v>2.6000000000000005</v>
      </c>
      <c r="J53" s="32" t="s">
        <v>2</v>
      </c>
      <c r="K53" s="33">
        <v>0</v>
      </c>
      <c r="L53" s="43">
        <f t="shared" si="15"/>
        <v>0</v>
      </c>
      <c r="M53"/>
      <c r="N53" s="34" t="s">
        <v>7</v>
      </c>
      <c r="O53" s="31">
        <f>O54+Parameters!$C$13</f>
        <v>4.580000000000001</v>
      </c>
      <c r="P53" s="32" t="s">
        <v>2</v>
      </c>
      <c r="Q53" s="33">
        <v>0</v>
      </c>
      <c r="R53" s="43">
        <f t="shared" si="16"/>
        <v>0</v>
      </c>
      <c r="S53"/>
      <c r="T53" s="34" t="s">
        <v>7</v>
      </c>
      <c r="U53" s="31">
        <f>U54+Parameters!$G$13</f>
        <v>2.989999999999999</v>
      </c>
      <c r="V53" s="32" t="s">
        <v>2</v>
      </c>
      <c r="W53" s="33">
        <v>0</v>
      </c>
      <c r="X53" s="43">
        <f t="shared" si="17"/>
        <v>0</v>
      </c>
      <c r="AJ53" s="21"/>
      <c r="AL53" s="37"/>
      <c r="AM53" s="38"/>
      <c r="AN53" s="37"/>
      <c r="AO53" s="21"/>
    </row>
    <row r="54" spans="1:41" s="12" customFormat="1" ht="18">
      <c r="A54" s="35"/>
      <c r="B54" s="9" t="s">
        <v>8</v>
      </c>
      <c r="C54" s="16">
        <f>C55+Parameters!$C$8</f>
        <v>4.079999999999999</v>
      </c>
      <c r="D54" s="10" t="s">
        <v>2</v>
      </c>
      <c r="E54" s="5">
        <v>0</v>
      </c>
      <c r="F54" s="43">
        <f t="shared" si="14"/>
        <v>0</v>
      </c>
      <c r="G54" s="36"/>
      <c r="H54" s="9" t="s">
        <v>8</v>
      </c>
      <c r="I54" s="16">
        <f>I55+Parameters!$G$8</f>
        <v>2.5000000000000004</v>
      </c>
      <c r="J54" s="10" t="s">
        <v>2</v>
      </c>
      <c r="K54" s="5">
        <v>0</v>
      </c>
      <c r="L54" s="43">
        <f t="shared" si="15"/>
        <v>0</v>
      </c>
      <c r="M54"/>
      <c r="N54" s="9" t="s">
        <v>8</v>
      </c>
      <c r="O54" s="16">
        <f>O55+Parameters!$C$13</f>
        <v>4.460000000000001</v>
      </c>
      <c r="P54" s="10" t="s">
        <v>2</v>
      </c>
      <c r="Q54" s="5">
        <v>0</v>
      </c>
      <c r="R54" s="43">
        <f t="shared" si="16"/>
        <v>0</v>
      </c>
      <c r="S54"/>
      <c r="T54" s="9" t="s">
        <v>8</v>
      </c>
      <c r="U54" s="16">
        <f>U55+Parameters!$G$13</f>
        <v>2.879999999999999</v>
      </c>
      <c r="V54" s="10" t="s">
        <v>2</v>
      </c>
      <c r="W54" s="5">
        <v>0</v>
      </c>
      <c r="X54" s="43">
        <f t="shared" si="17"/>
        <v>0</v>
      </c>
      <c r="AJ54" s="21"/>
      <c r="AL54" s="37"/>
      <c r="AM54" s="38"/>
      <c r="AN54" s="37"/>
      <c r="AO54" s="21"/>
    </row>
    <row r="55" spans="1:41" s="12" customFormat="1" ht="18">
      <c r="A55" s="35"/>
      <c r="B55" s="9" t="s">
        <v>25</v>
      </c>
      <c r="C55" s="16">
        <f>C56+Parameters!$C$8</f>
        <v>3.9699999999999993</v>
      </c>
      <c r="D55" s="10" t="s">
        <v>2</v>
      </c>
      <c r="E55" s="5">
        <v>0</v>
      </c>
      <c r="F55" s="43">
        <f t="shared" si="14"/>
        <v>0</v>
      </c>
      <c r="G55" s="36"/>
      <c r="H55" s="9" t="s">
        <v>25</v>
      </c>
      <c r="I55" s="16">
        <f>I56+Parameters!$G$8</f>
        <v>2.4000000000000004</v>
      </c>
      <c r="J55" s="10" t="s">
        <v>2</v>
      </c>
      <c r="K55" s="5">
        <v>0</v>
      </c>
      <c r="L55" s="43">
        <f t="shared" si="15"/>
        <v>0</v>
      </c>
      <c r="M55"/>
      <c r="N55" s="9" t="s">
        <v>25</v>
      </c>
      <c r="O55" s="16">
        <f>O56+Parameters!$C$13</f>
        <v>4.340000000000001</v>
      </c>
      <c r="P55" s="10" t="s">
        <v>2</v>
      </c>
      <c r="Q55" s="5">
        <v>0</v>
      </c>
      <c r="R55" s="43">
        <f t="shared" si="16"/>
        <v>0</v>
      </c>
      <c r="S55"/>
      <c r="T55" s="9" t="s">
        <v>25</v>
      </c>
      <c r="U55" s="16">
        <f>U56+Parameters!$G$13</f>
        <v>2.769999999999999</v>
      </c>
      <c r="V55" s="10" t="s">
        <v>2</v>
      </c>
      <c r="W55" s="5">
        <v>0</v>
      </c>
      <c r="X55" s="43">
        <f t="shared" si="17"/>
        <v>0</v>
      </c>
      <c r="AJ55" s="21"/>
      <c r="AL55" s="37"/>
      <c r="AM55" s="38"/>
      <c r="AN55" s="37"/>
      <c r="AO55" s="21"/>
    </row>
    <row r="56" spans="1:41" s="12" customFormat="1" ht="18">
      <c r="A56" s="35"/>
      <c r="B56" s="9" t="s">
        <v>9</v>
      </c>
      <c r="C56" s="16">
        <f>C57+Parameters!$C$8</f>
        <v>3.8599999999999994</v>
      </c>
      <c r="D56" s="10" t="s">
        <v>2</v>
      </c>
      <c r="E56" s="5">
        <v>0</v>
      </c>
      <c r="F56" s="43">
        <f t="shared" si="14"/>
        <v>0</v>
      </c>
      <c r="G56" s="36"/>
      <c r="H56" s="9" t="s">
        <v>9</v>
      </c>
      <c r="I56" s="16">
        <f>I57+Parameters!$G$8</f>
        <v>2.3000000000000003</v>
      </c>
      <c r="J56" s="10" t="s">
        <v>2</v>
      </c>
      <c r="K56" s="5">
        <v>0</v>
      </c>
      <c r="L56" s="43">
        <f t="shared" si="15"/>
        <v>0</v>
      </c>
      <c r="M56"/>
      <c r="N56" s="9" t="s">
        <v>9</v>
      </c>
      <c r="O56" s="16">
        <f>O57+Parameters!$C$13</f>
        <v>4.220000000000001</v>
      </c>
      <c r="P56" s="10" t="s">
        <v>2</v>
      </c>
      <c r="Q56" s="5">
        <v>0</v>
      </c>
      <c r="R56" s="43">
        <f t="shared" si="16"/>
        <v>0</v>
      </c>
      <c r="S56"/>
      <c r="T56" s="9" t="s">
        <v>9</v>
      </c>
      <c r="U56" s="16">
        <f>U57+Parameters!$G$13</f>
        <v>2.6599999999999993</v>
      </c>
      <c r="V56" s="10" t="s">
        <v>2</v>
      </c>
      <c r="W56" s="5">
        <v>0</v>
      </c>
      <c r="X56" s="43">
        <f t="shared" si="17"/>
        <v>0</v>
      </c>
      <c r="AJ56" s="21"/>
      <c r="AL56" s="37"/>
      <c r="AM56" s="38"/>
      <c r="AN56" s="37"/>
      <c r="AO56" s="21"/>
    </row>
    <row r="57" spans="1:36" ht="18">
      <c r="A57" s="35"/>
      <c r="B57" s="34" t="s">
        <v>10</v>
      </c>
      <c r="C57" s="31">
        <f>C58+Parameters!$C$8</f>
        <v>3.7499999999999996</v>
      </c>
      <c r="D57" s="32" t="s">
        <v>2</v>
      </c>
      <c r="E57" s="33">
        <v>0</v>
      </c>
      <c r="F57" s="43">
        <f t="shared" si="14"/>
        <v>0</v>
      </c>
      <c r="G57" s="36"/>
      <c r="H57" s="34" t="s">
        <v>10</v>
      </c>
      <c r="I57" s="31">
        <f>I58+Parameters!$G$8</f>
        <v>2.2</v>
      </c>
      <c r="J57" s="32" t="s">
        <v>2</v>
      </c>
      <c r="K57" s="33">
        <v>0</v>
      </c>
      <c r="L57" s="43">
        <f t="shared" si="15"/>
        <v>0</v>
      </c>
      <c r="M57"/>
      <c r="N57" s="34" t="s">
        <v>10</v>
      </c>
      <c r="O57" s="31">
        <f>O58+Parameters!$C$13</f>
        <v>4.1000000000000005</v>
      </c>
      <c r="P57" s="32" t="s">
        <v>2</v>
      </c>
      <c r="Q57" s="33">
        <v>0</v>
      </c>
      <c r="R57" s="43">
        <f t="shared" si="16"/>
        <v>0</v>
      </c>
      <c r="S57"/>
      <c r="T57" s="34" t="s">
        <v>10</v>
      </c>
      <c r="U57" s="31">
        <f>U58+Parameters!$G$13</f>
        <v>2.5499999999999994</v>
      </c>
      <c r="V57" s="32" t="s">
        <v>2</v>
      </c>
      <c r="W57" s="33">
        <v>0</v>
      </c>
      <c r="X57" s="43">
        <f t="shared" si="17"/>
        <v>0</v>
      </c>
      <c r="AJ57" s="21"/>
    </row>
    <row r="58" spans="2:36" ht="18" customHeight="1">
      <c r="B58" s="34" t="s">
        <v>11</v>
      </c>
      <c r="C58" s="31">
        <f>C59+Parameters!$C$8</f>
        <v>3.6399999999999997</v>
      </c>
      <c r="D58" s="32" t="s">
        <v>2</v>
      </c>
      <c r="E58" s="33">
        <v>0</v>
      </c>
      <c r="F58" s="43">
        <f t="shared" si="14"/>
        <v>0</v>
      </c>
      <c r="G58"/>
      <c r="H58" s="34" t="s">
        <v>11</v>
      </c>
      <c r="I58" s="31">
        <f>I59+Parameters!$G$8</f>
        <v>2.1</v>
      </c>
      <c r="J58" s="32" t="s">
        <v>2</v>
      </c>
      <c r="K58" s="33">
        <v>0</v>
      </c>
      <c r="L58" s="43">
        <f t="shared" si="15"/>
        <v>0</v>
      </c>
      <c r="M58"/>
      <c r="N58" s="34" t="s">
        <v>11</v>
      </c>
      <c r="O58" s="31">
        <f>O59+Parameters!$C$13</f>
        <v>3.9800000000000004</v>
      </c>
      <c r="P58" s="32" t="s">
        <v>2</v>
      </c>
      <c r="Q58" s="33">
        <v>0</v>
      </c>
      <c r="R58" s="43">
        <f t="shared" si="16"/>
        <v>0</v>
      </c>
      <c r="S58"/>
      <c r="T58" s="34" t="s">
        <v>11</v>
      </c>
      <c r="U58" s="31">
        <f>U59+Parameters!$G$13</f>
        <v>2.4399999999999995</v>
      </c>
      <c r="V58" s="32" t="s">
        <v>2</v>
      </c>
      <c r="W58" s="33">
        <v>0</v>
      </c>
      <c r="X58" s="43">
        <f t="shared" si="17"/>
        <v>0</v>
      </c>
      <c r="AJ58" s="21"/>
    </row>
    <row r="59" spans="2:36" ht="18" customHeight="1">
      <c r="B59" s="34" t="s">
        <v>12</v>
      </c>
      <c r="C59" s="31">
        <f>C60+Parameters!$C$8</f>
        <v>3.53</v>
      </c>
      <c r="D59" s="32" t="s">
        <v>2</v>
      </c>
      <c r="E59" s="33">
        <v>0</v>
      </c>
      <c r="F59" s="43">
        <f t="shared" si="14"/>
        <v>0</v>
      </c>
      <c r="G59"/>
      <c r="H59" s="34" t="s">
        <v>12</v>
      </c>
      <c r="I59" s="31">
        <f>I60+Parameters!$G$8</f>
        <v>2</v>
      </c>
      <c r="J59" s="32" t="s">
        <v>2</v>
      </c>
      <c r="K59" s="33">
        <v>0</v>
      </c>
      <c r="L59" s="43">
        <f t="shared" si="15"/>
        <v>0</v>
      </c>
      <c r="M59"/>
      <c r="N59" s="34" t="s">
        <v>12</v>
      </c>
      <c r="O59" s="31">
        <f>O60+Parameters!$C$13</f>
        <v>3.8600000000000003</v>
      </c>
      <c r="P59" s="32" t="s">
        <v>2</v>
      </c>
      <c r="Q59" s="33">
        <v>0</v>
      </c>
      <c r="R59" s="43">
        <f t="shared" si="16"/>
        <v>0</v>
      </c>
      <c r="S59"/>
      <c r="T59" s="34" t="s">
        <v>12</v>
      </c>
      <c r="U59" s="31">
        <f>U60+Parameters!$G$13</f>
        <v>2.3299999999999996</v>
      </c>
      <c r="V59" s="32" t="s">
        <v>2</v>
      </c>
      <c r="W59" s="33">
        <v>0</v>
      </c>
      <c r="X59" s="43">
        <f t="shared" si="17"/>
        <v>0</v>
      </c>
      <c r="AJ59" s="21"/>
    </row>
    <row r="60" spans="2:36" ht="18">
      <c r="B60" s="34" t="s">
        <v>13</v>
      </c>
      <c r="C60" s="31">
        <f>C61+Parameters!$C$8</f>
        <v>3.42</v>
      </c>
      <c r="D60" s="32" t="s">
        <v>2</v>
      </c>
      <c r="E60" s="33">
        <v>0</v>
      </c>
      <c r="F60" s="43">
        <f t="shared" si="14"/>
        <v>0</v>
      </c>
      <c r="G60"/>
      <c r="H60" s="34" t="s">
        <v>13</v>
      </c>
      <c r="I60" s="31">
        <f>I61+Parameters!$G$8</f>
        <v>1.9000000000000001</v>
      </c>
      <c r="J60" s="32" t="s">
        <v>2</v>
      </c>
      <c r="K60" s="33">
        <v>0</v>
      </c>
      <c r="L60" s="43">
        <f t="shared" si="15"/>
        <v>0</v>
      </c>
      <c r="M60"/>
      <c r="N60" s="34" t="s">
        <v>13</v>
      </c>
      <c r="O60" s="31">
        <f>O61+Parameters!$C$13</f>
        <v>3.74</v>
      </c>
      <c r="P60" s="32" t="s">
        <v>2</v>
      </c>
      <c r="Q60" s="33">
        <v>0</v>
      </c>
      <c r="R60" s="43">
        <f t="shared" si="16"/>
        <v>0</v>
      </c>
      <c r="S60"/>
      <c r="T60" s="34" t="s">
        <v>13</v>
      </c>
      <c r="U60" s="31">
        <f>U61+Parameters!$G$13</f>
        <v>2.2199999999999998</v>
      </c>
      <c r="V60" s="32" t="s">
        <v>2</v>
      </c>
      <c r="W60" s="33">
        <v>0</v>
      </c>
      <c r="X60" s="43">
        <f t="shared" si="17"/>
        <v>0</v>
      </c>
      <c r="AJ60" s="21"/>
    </row>
    <row r="61" spans="2:36" ht="18">
      <c r="B61" s="34" t="s">
        <v>14</v>
      </c>
      <c r="C61" s="31">
        <f>C62+Parameters!$C$8</f>
        <v>3.31</v>
      </c>
      <c r="D61" s="32" t="s">
        <v>2</v>
      </c>
      <c r="E61" s="33">
        <v>0</v>
      </c>
      <c r="F61" s="43">
        <f>IF(E61&lt;=E62,0,1)</f>
        <v>0</v>
      </c>
      <c r="G61"/>
      <c r="H61" s="34" t="s">
        <v>14</v>
      </c>
      <c r="I61" s="31">
        <f>I62+Parameters!$G$8</f>
        <v>1.8</v>
      </c>
      <c r="J61" s="32" t="s">
        <v>2</v>
      </c>
      <c r="K61" s="33">
        <v>0</v>
      </c>
      <c r="L61" s="43">
        <f>IF(K61&lt;=K62,0,1)</f>
        <v>0</v>
      </c>
      <c r="M61"/>
      <c r="N61" s="34" t="s">
        <v>14</v>
      </c>
      <c r="O61" s="31">
        <f>O62+Parameters!$C$13</f>
        <v>3.62</v>
      </c>
      <c r="P61" s="32" t="s">
        <v>2</v>
      </c>
      <c r="Q61" s="33">
        <v>0</v>
      </c>
      <c r="R61" s="43">
        <f>IF(Q61&lt;=Q62,0,1)</f>
        <v>0</v>
      </c>
      <c r="S61"/>
      <c r="T61" s="34" t="s">
        <v>14</v>
      </c>
      <c r="U61" s="31">
        <f>U62+Parameters!$G$13</f>
        <v>2.11</v>
      </c>
      <c r="V61" s="32" t="s">
        <v>2</v>
      </c>
      <c r="W61" s="33">
        <v>0</v>
      </c>
      <c r="X61" s="43">
        <f>IF(W61&lt;=W62,0,1)</f>
        <v>0</v>
      </c>
      <c r="AJ61" s="21"/>
    </row>
    <row r="62" spans="2:36" ht="18">
      <c r="B62" s="34" t="s">
        <v>15</v>
      </c>
      <c r="C62" s="31">
        <f>Parameters!C7</f>
        <v>3.2</v>
      </c>
      <c r="D62" s="32" t="s">
        <v>2</v>
      </c>
      <c r="E62" s="33">
        <v>0</v>
      </c>
      <c r="F62" s="43">
        <v>0</v>
      </c>
      <c r="G62"/>
      <c r="H62" s="34" t="s">
        <v>15</v>
      </c>
      <c r="I62" s="31">
        <f>Parameters!G7</f>
        <v>1.7</v>
      </c>
      <c r="J62" s="32" t="s">
        <v>2</v>
      </c>
      <c r="K62" s="33">
        <v>0</v>
      </c>
      <c r="L62" s="43">
        <v>0</v>
      </c>
      <c r="M62"/>
      <c r="N62" s="34" t="s">
        <v>15</v>
      </c>
      <c r="O62" s="31">
        <f>Parameters!C12</f>
        <v>3.5</v>
      </c>
      <c r="P62" s="32" t="s">
        <v>2</v>
      </c>
      <c r="Q62" s="33">
        <v>0</v>
      </c>
      <c r="R62" s="43">
        <v>0</v>
      </c>
      <c r="S62"/>
      <c r="T62" s="34" t="s">
        <v>15</v>
      </c>
      <c r="U62" s="31">
        <f>Parameters!G12</f>
        <v>2</v>
      </c>
      <c r="V62" s="32" t="s">
        <v>2</v>
      </c>
      <c r="W62" s="33">
        <v>0</v>
      </c>
      <c r="X62" s="43">
        <v>0</v>
      </c>
      <c r="AJ62" s="21"/>
    </row>
    <row r="63" spans="6:36" ht="15">
      <c r="F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AJ63" s="21"/>
    </row>
    <row r="64" spans="1:36" ht="18.75">
      <c r="A64" s="41" t="s">
        <v>40</v>
      </c>
      <c r="F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AJ64" s="21"/>
    </row>
    <row r="65" spans="1:36" ht="15.75">
      <c r="A65" s="6" t="str">
        <f>A44</f>
        <v>Shipper 5</v>
      </c>
      <c r="F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AJ65" s="21"/>
    </row>
    <row r="66" spans="2:36" ht="15">
      <c r="B66" s="69" t="s">
        <v>4</v>
      </c>
      <c r="C66" s="69"/>
      <c r="D66" s="69"/>
      <c r="E66" s="69"/>
      <c r="H66" s="69" t="s">
        <v>20</v>
      </c>
      <c r="I66" s="69"/>
      <c r="J66" s="69"/>
      <c r="K66" s="69"/>
      <c r="L66" s="21"/>
      <c r="M66" s="21"/>
      <c r="N66" s="69" t="s">
        <v>4</v>
      </c>
      <c r="O66" s="69"/>
      <c r="P66" s="69"/>
      <c r="Q66" s="69"/>
      <c r="T66" s="69" t="s">
        <v>20</v>
      </c>
      <c r="U66" s="69"/>
      <c r="V66" s="69"/>
      <c r="W66" s="69"/>
      <c r="X66" s="21"/>
      <c r="AJ66" s="21"/>
    </row>
    <row r="68" spans="5:24" ht="15">
      <c r="E68" s="2" t="s">
        <v>3</v>
      </c>
      <c r="F68" s="43" t="s">
        <v>49</v>
      </c>
      <c r="K68" s="2" t="s">
        <v>3</v>
      </c>
      <c r="L68" s="43" t="s">
        <v>49</v>
      </c>
      <c r="Q68" s="2" t="s">
        <v>3</v>
      </c>
      <c r="R68" s="43" t="s">
        <v>49</v>
      </c>
      <c r="W68" s="2" t="s">
        <v>3</v>
      </c>
      <c r="X68" s="43" t="s">
        <v>49</v>
      </c>
    </row>
    <row r="69" spans="1:24" ht="18">
      <c r="A69" s="22" t="s">
        <v>35</v>
      </c>
      <c r="B69" s="34" t="s">
        <v>34</v>
      </c>
      <c r="C69" s="31">
        <f>C70+Parameters!$C$8</f>
        <v>4.740000000000001</v>
      </c>
      <c r="D69" s="32" t="s">
        <v>2</v>
      </c>
      <c r="E69" s="33">
        <v>0</v>
      </c>
      <c r="F69" s="43">
        <f aca="true" t="shared" si="18" ref="F69:F81">IF(E69&lt;=E70,0,1)</f>
        <v>0</v>
      </c>
      <c r="G69" s="22" t="str">
        <f>A69</f>
        <v>Year 1</v>
      </c>
      <c r="H69" s="34" t="s">
        <v>34</v>
      </c>
      <c r="I69" s="31">
        <f>I70+Parameters!$G$8</f>
        <v>3.100000000000001</v>
      </c>
      <c r="J69" s="32" t="s">
        <v>2</v>
      </c>
      <c r="K69" s="33">
        <v>0</v>
      </c>
      <c r="L69" s="43">
        <f aca="true" t="shared" si="19" ref="L69:L81">IF(K69&lt;=K70,0,1)</f>
        <v>0</v>
      </c>
      <c r="M69" s="22" t="s">
        <v>36</v>
      </c>
      <c r="N69" s="34" t="s">
        <v>34</v>
      </c>
      <c r="O69" s="31">
        <f>O70+Parameters!$C$13</f>
        <v>5.1800000000000015</v>
      </c>
      <c r="P69" s="32" t="s">
        <v>2</v>
      </c>
      <c r="Q69" s="33">
        <v>0</v>
      </c>
      <c r="R69" s="43">
        <f aca="true" t="shared" si="20" ref="R69:R81">IF(Q69&lt;=Q70,0,1)</f>
        <v>0</v>
      </c>
      <c r="S69" s="15" t="str">
        <f>M69</f>
        <v>Year 2</v>
      </c>
      <c r="T69" s="34" t="s">
        <v>34</v>
      </c>
      <c r="U69" s="31">
        <f>U70+Parameters!$G$13</f>
        <v>3.5399999999999983</v>
      </c>
      <c r="V69" s="32" t="s">
        <v>2</v>
      </c>
      <c r="W69" s="33">
        <v>0</v>
      </c>
      <c r="X69" s="43">
        <f aca="true" t="shared" si="21" ref="X69:X81">IF(W69&lt;=W70,0,1)</f>
        <v>0</v>
      </c>
    </row>
    <row r="70" spans="1:24" ht="18" customHeight="1">
      <c r="A70" s="70" t="s">
        <v>5</v>
      </c>
      <c r="B70" s="34" t="s">
        <v>33</v>
      </c>
      <c r="C70" s="31">
        <f>C71+Parameters!$C$8</f>
        <v>4.630000000000001</v>
      </c>
      <c r="D70" s="32" t="s">
        <v>2</v>
      </c>
      <c r="E70" s="33">
        <v>0</v>
      </c>
      <c r="F70" s="43">
        <f t="shared" si="18"/>
        <v>0</v>
      </c>
      <c r="G70" s="70" t="s">
        <v>5</v>
      </c>
      <c r="H70" s="34" t="s">
        <v>33</v>
      </c>
      <c r="I70" s="31">
        <f>I71+Parameters!$G$8</f>
        <v>3.000000000000001</v>
      </c>
      <c r="J70" s="32" t="s">
        <v>2</v>
      </c>
      <c r="K70" s="33">
        <v>0</v>
      </c>
      <c r="L70" s="43">
        <f t="shared" si="19"/>
        <v>0</v>
      </c>
      <c r="M70" s="70" t="s">
        <v>5</v>
      </c>
      <c r="N70" s="34" t="s">
        <v>33</v>
      </c>
      <c r="O70" s="31">
        <f>O71+Parameters!$C$13</f>
        <v>5.060000000000001</v>
      </c>
      <c r="P70" s="32" t="s">
        <v>2</v>
      </c>
      <c r="Q70" s="33">
        <v>0</v>
      </c>
      <c r="R70" s="43">
        <f t="shared" si="20"/>
        <v>0</v>
      </c>
      <c r="S70" s="70" t="s">
        <v>5</v>
      </c>
      <c r="T70" s="34" t="s">
        <v>33</v>
      </c>
      <c r="U70" s="31">
        <f>U71+Parameters!$G$13</f>
        <v>3.4299999999999984</v>
      </c>
      <c r="V70" s="32" t="s">
        <v>2</v>
      </c>
      <c r="W70" s="33">
        <v>0</v>
      </c>
      <c r="X70" s="43">
        <f t="shared" si="21"/>
        <v>0</v>
      </c>
    </row>
    <row r="71" spans="1:24" ht="18">
      <c r="A71" s="70"/>
      <c r="B71" s="34" t="s">
        <v>32</v>
      </c>
      <c r="C71" s="31">
        <f>C72+Parameters!$C$8</f>
        <v>4.5200000000000005</v>
      </c>
      <c r="D71" s="32" t="s">
        <v>2</v>
      </c>
      <c r="E71" s="33">
        <v>0</v>
      </c>
      <c r="F71" s="43">
        <f t="shared" si="18"/>
        <v>0</v>
      </c>
      <c r="G71" s="70"/>
      <c r="H71" s="34" t="s">
        <v>32</v>
      </c>
      <c r="I71" s="31">
        <f>I72+Parameters!$G$8</f>
        <v>2.900000000000001</v>
      </c>
      <c r="J71" s="32" t="s">
        <v>2</v>
      </c>
      <c r="K71" s="33">
        <v>0</v>
      </c>
      <c r="L71" s="43">
        <f t="shared" si="19"/>
        <v>0</v>
      </c>
      <c r="M71" s="70"/>
      <c r="N71" s="34" t="s">
        <v>32</v>
      </c>
      <c r="O71" s="31">
        <f>O72+Parameters!$C$13</f>
        <v>4.940000000000001</v>
      </c>
      <c r="P71" s="32" t="s">
        <v>2</v>
      </c>
      <c r="Q71" s="33">
        <v>0</v>
      </c>
      <c r="R71" s="43">
        <f t="shared" si="20"/>
        <v>0</v>
      </c>
      <c r="S71" s="70"/>
      <c r="T71" s="34" t="s">
        <v>32</v>
      </c>
      <c r="U71" s="31">
        <f>U72+Parameters!$G$13</f>
        <v>3.3199999999999985</v>
      </c>
      <c r="V71" s="32" t="s">
        <v>2</v>
      </c>
      <c r="W71" s="33">
        <v>0</v>
      </c>
      <c r="X71" s="43">
        <f t="shared" si="21"/>
        <v>0</v>
      </c>
    </row>
    <row r="72" spans="1:24" ht="18">
      <c r="A72" s="70"/>
      <c r="B72" s="9" t="s">
        <v>31</v>
      </c>
      <c r="C72" s="16">
        <f>C73+Parameters!$C$8</f>
        <v>4.41</v>
      </c>
      <c r="D72" s="10" t="s">
        <v>2</v>
      </c>
      <c r="E72" s="5">
        <v>0</v>
      </c>
      <c r="F72" s="43">
        <f t="shared" si="18"/>
        <v>0</v>
      </c>
      <c r="G72" s="70"/>
      <c r="H72" s="9" t="s">
        <v>31</v>
      </c>
      <c r="I72" s="16">
        <f>I73+Parameters!$G$8</f>
        <v>2.8000000000000007</v>
      </c>
      <c r="J72" s="10" t="s">
        <v>2</v>
      </c>
      <c r="K72" s="5">
        <v>0</v>
      </c>
      <c r="L72" s="43">
        <f t="shared" si="19"/>
        <v>0</v>
      </c>
      <c r="M72" s="70"/>
      <c r="N72" s="9" t="s">
        <v>31</v>
      </c>
      <c r="O72" s="16">
        <f>O73+Parameters!$C$13</f>
        <v>4.820000000000001</v>
      </c>
      <c r="P72" s="10" t="s">
        <v>2</v>
      </c>
      <c r="Q72" s="5">
        <v>0</v>
      </c>
      <c r="R72" s="43">
        <f t="shared" si="20"/>
        <v>0</v>
      </c>
      <c r="S72" s="70"/>
      <c r="T72" s="9" t="s">
        <v>31</v>
      </c>
      <c r="U72" s="16">
        <f>U73+Parameters!$G$13</f>
        <v>3.2099999999999986</v>
      </c>
      <c r="V72" s="10" t="s">
        <v>2</v>
      </c>
      <c r="W72" s="5">
        <v>0</v>
      </c>
      <c r="X72" s="43">
        <f t="shared" si="21"/>
        <v>0</v>
      </c>
    </row>
    <row r="73" spans="1:24" ht="18">
      <c r="A73" s="8">
        <f>Parameters!C6</f>
        <v>600000</v>
      </c>
      <c r="B73" s="9" t="s">
        <v>30</v>
      </c>
      <c r="C73" s="16">
        <f>C74+Parameters!$C$8</f>
        <v>4.3</v>
      </c>
      <c r="D73" s="10" t="s">
        <v>2</v>
      </c>
      <c r="E73" s="5">
        <v>0</v>
      </c>
      <c r="F73" s="43">
        <f t="shared" si="18"/>
        <v>0</v>
      </c>
      <c r="G73" s="11">
        <f>Parameters!G6</f>
        <v>450000</v>
      </c>
      <c r="H73" s="9" t="s">
        <v>30</v>
      </c>
      <c r="I73" s="16">
        <f>I74+Parameters!$G$8</f>
        <v>2.7000000000000006</v>
      </c>
      <c r="J73" s="10" t="s">
        <v>2</v>
      </c>
      <c r="K73" s="5">
        <v>0</v>
      </c>
      <c r="L73" s="43">
        <f t="shared" si="19"/>
        <v>0</v>
      </c>
      <c r="M73" s="11">
        <f>Parameters!C11</f>
        <v>800000</v>
      </c>
      <c r="N73" s="9" t="s">
        <v>30</v>
      </c>
      <c r="O73" s="16">
        <f>O74+Parameters!$C$13</f>
        <v>4.700000000000001</v>
      </c>
      <c r="P73" s="10" t="s">
        <v>2</v>
      </c>
      <c r="Q73" s="5">
        <v>0</v>
      </c>
      <c r="R73" s="43">
        <f t="shared" si="20"/>
        <v>0</v>
      </c>
      <c r="S73" s="11">
        <f>Parameters!G11</f>
        <v>550000</v>
      </c>
      <c r="T73" s="9" t="s">
        <v>30</v>
      </c>
      <c r="U73" s="16">
        <f>U74+Parameters!$G$13</f>
        <v>3.0999999999999988</v>
      </c>
      <c r="V73" s="10" t="s">
        <v>2</v>
      </c>
      <c r="W73" s="5">
        <v>0</v>
      </c>
      <c r="X73" s="43">
        <f t="shared" si="21"/>
        <v>0</v>
      </c>
    </row>
    <row r="74" spans="1:24" ht="18">
      <c r="A74" s="35"/>
      <c r="B74" s="9" t="s">
        <v>7</v>
      </c>
      <c r="C74" s="16">
        <f>C75+Parameters!$C$8</f>
        <v>4.1899999999999995</v>
      </c>
      <c r="D74" s="10" t="s">
        <v>2</v>
      </c>
      <c r="E74" s="5">
        <v>0</v>
      </c>
      <c r="F74" s="43">
        <f t="shared" si="18"/>
        <v>0</v>
      </c>
      <c r="G74" s="36"/>
      <c r="H74" s="9" t="s">
        <v>7</v>
      </c>
      <c r="I74" s="16">
        <f>I75+Parameters!$G$8</f>
        <v>2.6000000000000005</v>
      </c>
      <c r="J74" s="10" t="s">
        <v>2</v>
      </c>
      <c r="K74" s="5">
        <v>0</v>
      </c>
      <c r="L74" s="43">
        <f t="shared" si="19"/>
        <v>0</v>
      </c>
      <c r="M74"/>
      <c r="N74" s="9" t="s">
        <v>7</v>
      </c>
      <c r="O74" s="16">
        <f>O75+Parameters!$C$13</f>
        <v>4.580000000000001</v>
      </c>
      <c r="P74" s="10" t="s">
        <v>2</v>
      </c>
      <c r="Q74" s="5">
        <v>0</v>
      </c>
      <c r="R74" s="43">
        <f t="shared" si="20"/>
        <v>0</v>
      </c>
      <c r="S74"/>
      <c r="T74" s="9" t="s">
        <v>7</v>
      </c>
      <c r="U74" s="16">
        <f>U75+Parameters!$G$13</f>
        <v>2.989999999999999</v>
      </c>
      <c r="V74" s="10" t="s">
        <v>2</v>
      </c>
      <c r="W74" s="5">
        <v>0</v>
      </c>
      <c r="X74" s="43">
        <f t="shared" si="21"/>
        <v>0</v>
      </c>
    </row>
    <row r="75" spans="1:24" ht="18">
      <c r="A75" s="35"/>
      <c r="B75" s="34" t="s">
        <v>8</v>
      </c>
      <c r="C75" s="31">
        <f>C76+Parameters!$C$8</f>
        <v>4.079999999999999</v>
      </c>
      <c r="D75" s="32" t="s">
        <v>2</v>
      </c>
      <c r="E75" s="33">
        <v>0</v>
      </c>
      <c r="F75" s="43">
        <f t="shared" si="18"/>
        <v>0</v>
      </c>
      <c r="G75" s="36"/>
      <c r="H75" s="34" t="s">
        <v>8</v>
      </c>
      <c r="I75" s="31">
        <f>I76+Parameters!$G$8</f>
        <v>2.5000000000000004</v>
      </c>
      <c r="J75" s="32" t="s">
        <v>2</v>
      </c>
      <c r="K75" s="33">
        <v>0</v>
      </c>
      <c r="L75" s="43">
        <f t="shared" si="19"/>
        <v>0</v>
      </c>
      <c r="M75"/>
      <c r="N75" s="34" t="s">
        <v>8</v>
      </c>
      <c r="O75" s="31">
        <f>O76+Parameters!$C$13</f>
        <v>4.460000000000001</v>
      </c>
      <c r="P75" s="32" t="s">
        <v>2</v>
      </c>
      <c r="Q75" s="33">
        <v>0</v>
      </c>
      <c r="R75" s="43">
        <f t="shared" si="20"/>
        <v>0</v>
      </c>
      <c r="S75"/>
      <c r="T75" s="34" t="s">
        <v>8</v>
      </c>
      <c r="U75" s="31">
        <f>U76+Parameters!$G$13</f>
        <v>2.879999999999999</v>
      </c>
      <c r="V75" s="32" t="s">
        <v>2</v>
      </c>
      <c r="W75" s="33">
        <v>0</v>
      </c>
      <c r="X75" s="43">
        <f t="shared" si="21"/>
        <v>0</v>
      </c>
    </row>
    <row r="76" spans="1:24" ht="18">
      <c r="A76" s="35"/>
      <c r="B76" s="34" t="s">
        <v>25</v>
      </c>
      <c r="C76" s="31">
        <f>C77+Parameters!$C$8</f>
        <v>3.9699999999999993</v>
      </c>
      <c r="D76" s="32" t="s">
        <v>2</v>
      </c>
      <c r="E76" s="33">
        <v>0</v>
      </c>
      <c r="F76" s="43">
        <f t="shared" si="18"/>
        <v>0</v>
      </c>
      <c r="G76" s="36"/>
      <c r="H76" s="34" t="s">
        <v>25</v>
      </c>
      <c r="I76" s="31">
        <f>I77+Parameters!$G$8</f>
        <v>2.4000000000000004</v>
      </c>
      <c r="J76" s="32" t="s">
        <v>2</v>
      </c>
      <c r="K76" s="33">
        <v>0</v>
      </c>
      <c r="L76" s="43">
        <f t="shared" si="19"/>
        <v>0</v>
      </c>
      <c r="M76"/>
      <c r="N76" s="34" t="s">
        <v>25</v>
      </c>
      <c r="O76" s="31">
        <f>O77+Parameters!$C$13</f>
        <v>4.340000000000001</v>
      </c>
      <c r="P76" s="32" t="s">
        <v>2</v>
      </c>
      <c r="Q76" s="33">
        <v>0</v>
      </c>
      <c r="R76" s="43">
        <f t="shared" si="20"/>
        <v>0</v>
      </c>
      <c r="S76"/>
      <c r="T76" s="34" t="s">
        <v>25</v>
      </c>
      <c r="U76" s="31">
        <f>U77+Parameters!$G$13</f>
        <v>2.769999999999999</v>
      </c>
      <c r="V76" s="32" t="s">
        <v>2</v>
      </c>
      <c r="W76" s="33">
        <v>0</v>
      </c>
      <c r="X76" s="43">
        <f t="shared" si="21"/>
        <v>0</v>
      </c>
    </row>
    <row r="77" spans="1:24" ht="18">
      <c r="A77" s="35"/>
      <c r="B77" s="34" t="s">
        <v>9</v>
      </c>
      <c r="C77" s="31">
        <f>C78+Parameters!$C$8</f>
        <v>3.8599999999999994</v>
      </c>
      <c r="D77" s="32" t="s">
        <v>2</v>
      </c>
      <c r="E77" s="33">
        <v>0</v>
      </c>
      <c r="F77" s="43">
        <f t="shared" si="18"/>
        <v>0</v>
      </c>
      <c r="G77" s="36"/>
      <c r="H77" s="34" t="s">
        <v>9</v>
      </c>
      <c r="I77" s="31">
        <f>I78+Parameters!$G$8</f>
        <v>2.3000000000000003</v>
      </c>
      <c r="J77" s="32" t="s">
        <v>2</v>
      </c>
      <c r="K77" s="33">
        <v>0</v>
      </c>
      <c r="L77" s="43">
        <f t="shared" si="19"/>
        <v>0</v>
      </c>
      <c r="M77"/>
      <c r="N77" s="34" t="s">
        <v>9</v>
      </c>
      <c r="O77" s="31">
        <f>O78+Parameters!$C$13</f>
        <v>4.220000000000001</v>
      </c>
      <c r="P77" s="32" t="s">
        <v>2</v>
      </c>
      <c r="Q77" s="33">
        <v>0</v>
      </c>
      <c r="R77" s="43">
        <f t="shared" si="20"/>
        <v>0</v>
      </c>
      <c r="S77"/>
      <c r="T77" s="34" t="s">
        <v>9</v>
      </c>
      <c r="U77" s="31">
        <f>U78+Parameters!$G$13</f>
        <v>2.6599999999999993</v>
      </c>
      <c r="V77" s="32" t="s">
        <v>2</v>
      </c>
      <c r="W77" s="33">
        <v>0</v>
      </c>
      <c r="X77" s="43">
        <f t="shared" si="21"/>
        <v>0</v>
      </c>
    </row>
    <row r="78" spans="1:24" ht="18">
      <c r="A78" s="35"/>
      <c r="B78" s="34" t="s">
        <v>10</v>
      </c>
      <c r="C78" s="31">
        <f>C79+Parameters!$C$8</f>
        <v>3.7499999999999996</v>
      </c>
      <c r="D78" s="32" t="s">
        <v>2</v>
      </c>
      <c r="E78" s="33">
        <v>0</v>
      </c>
      <c r="F78" s="43">
        <f t="shared" si="18"/>
        <v>0</v>
      </c>
      <c r="G78" s="36"/>
      <c r="H78" s="34" t="s">
        <v>10</v>
      </c>
      <c r="I78" s="31">
        <f>I79+Parameters!$G$8</f>
        <v>2.2</v>
      </c>
      <c r="J78" s="32" t="s">
        <v>2</v>
      </c>
      <c r="K78" s="33">
        <v>0</v>
      </c>
      <c r="L78" s="43">
        <f t="shared" si="19"/>
        <v>0</v>
      </c>
      <c r="M78"/>
      <c r="N78" s="34" t="s">
        <v>10</v>
      </c>
      <c r="O78" s="31">
        <f>O79+Parameters!$C$13</f>
        <v>4.1000000000000005</v>
      </c>
      <c r="P78" s="32" t="s">
        <v>2</v>
      </c>
      <c r="Q78" s="33">
        <v>0</v>
      </c>
      <c r="R78" s="43">
        <f t="shared" si="20"/>
        <v>0</v>
      </c>
      <c r="S78"/>
      <c r="T78" s="34" t="s">
        <v>10</v>
      </c>
      <c r="U78" s="31">
        <f>U79+Parameters!$G$13</f>
        <v>2.5499999999999994</v>
      </c>
      <c r="V78" s="32" t="s">
        <v>2</v>
      </c>
      <c r="W78" s="33">
        <v>0</v>
      </c>
      <c r="X78" s="43">
        <f t="shared" si="21"/>
        <v>0</v>
      </c>
    </row>
    <row r="79" spans="2:24" ht="18">
      <c r="B79" s="34" t="s">
        <v>11</v>
      </c>
      <c r="C79" s="31">
        <f>C80+Parameters!$C$8</f>
        <v>3.6399999999999997</v>
      </c>
      <c r="D79" s="32" t="s">
        <v>2</v>
      </c>
      <c r="E79" s="33">
        <v>0</v>
      </c>
      <c r="F79" s="43">
        <f t="shared" si="18"/>
        <v>0</v>
      </c>
      <c r="G79"/>
      <c r="H79" s="34" t="s">
        <v>11</v>
      </c>
      <c r="I79" s="31">
        <f>I80+Parameters!$G$8</f>
        <v>2.1</v>
      </c>
      <c r="J79" s="32" t="s">
        <v>2</v>
      </c>
      <c r="K79" s="33">
        <v>0</v>
      </c>
      <c r="L79" s="43">
        <f t="shared" si="19"/>
        <v>0</v>
      </c>
      <c r="M79"/>
      <c r="N79" s="34" t="s">
        <v>11</v>
      </c>
      <c r="O79" s="31">
        <f>O80+Parameters!$C$13</f>
        <v>3.9800000000000004</v>
      </c>
      <c r="P79" s="32" t="s">
        <v>2</v>
      </c>
      <c r="Q79" s="33">
        <v>0</v>
      </c>
      <c r="R79" s="43">
        <f t="shared" si="20"/>
        <v>0</v>
      </c>
      <c r="S79"/>
      <c r="T79" s="34" t="s">
        <v>11</v>
      </c>
      <c r="U79" s="31">
        <f>U80+Parameters!$G$13</f>
        <v>2.4399999999999995</v>
      </c>
      <c r="V79" s="32" t="s">
        <v>2</v>
      </c>
      <c r="W79" s="33">
        <v>0</v>
      </c>
      <c r="X79" s="43">
        <f t="shared" si="21"/>
        <v>0</v>
      </c>
    </row>
    <row r="80" spans="2:24" ht="18">
      <c r="B80" s="34" t="s">
        <v>12</v>
      </c>
      <c r="C80" s="31">
        <f>C81+Parameters!$C$8</f>
        <v>3.53</v>
      </c>
      <c r="D80" s="32" t="s">
        <v>2</v>
      </c>
      <c r="E80" s="33">
        <v>0</v>
      </c>
      <c r="F80" s="43">
        <f t="shared" si="18"/>
        <v>0</v>
      </c>
      <c r="G80"/>
      <c r="H80" s="34" t="s">
        <v>12</v>
      </c>
      <c r="I80" s="31">
        <f>I81+Parameters!$G$8</f>
        <v>2</v>
      </c>
      <c r="J80" s="32" t="s">
        <v>2</v>
      </c>
      <c r="K80" s="33">
        <v>0</v>
      </c>
      <c r="L80" s="43">
        <f t="shared" si="19"/>
        <v>0</v>
      </c>
      <c r="M80"/>
      <c r="N80" s="34" t="s">
        <v>12</v>
      </c>
      <c r="O80" s="31">
        <f>O81+Parameters!$C$13</f>
        <v>3.8600000000000003</v>
      </c>
      <c r="P80" s="32" t="s">
        <v>2</v>
      </c>
      <c r="Q80" s="33">
        <v>0</v>
      </c>
      <c r="R80" s="43">
        <f t="shared" si="20"/>
        <v>0</v>
      </c>
      <c r="S80"/>
      <c r="T80" s="34" t="s">
        <v>12</v>
      </c>
      <c r="U80" s="31">
        <f>U81+Parameters!$G$13</f>
        <v>2.3299999999999996</v>
      </c>
      <c r="V80" s="32" t="s">
        <v>2</v>
      </c>
      <c r="W80" s="33">
        <v>0</v>
      </c>
      <c r="X80" s="43">
        <f t="shared" si="21"/>
        <v>0</v>
      </c>
    </row>
    <row r="81" spans="2:24" ht="18">
      <c r="B81" s="34" t="s">
        <v>13</v>
      </c>
      <c r="C81" s="31">
        <f>C82+Parameters!$C$8</f>
        <v>3.42</v>
      </c>
      <c r="D81" s="32" t="s">
        <v>2</v>
      </c>
      <c r="E81" s="33">
        <v>0</v>
      </c>
      <c r="F81" s="43">
        <f t="shared" si="18"/>
        <v>0</v>
      </c>
      <c r="G81"/>
      <c r="H81" s="34" t="s">
        <v>13</v>
      </c>
      <c r="I81" s="31">
        <f>I82+Parameters!$G$8</f>
        <v>1.9000000000000001</v>
      </c>
      <c r="J81" s="32" t="s">
        <v>2</v>
      </c>
      <c r="K81" s="33">
        <v>0</v>
      </c>
      <c r="L81" s="43">
        <f t="shared" si="19"/>
        <v>0</v>
      </c>
      <c r="M81"/>
      <c r="N81" s="34" t="s">
        <v>13</v>
      </c>
      <c r="O81" s="31">
        <f>O82+Parameters!$C$13</f>
        <v>3.74</v>
      </c>
      <c r="P81" s="32" t="s">
        <v>2</v>
      </c>
      <c r="Q81" s="33">
        <v>0</v>
      </c>
      <c r="R81" s="43">
        <f t="shared" si="20"/>
        <v>0</v>
      </c>
      <c r="S81"/>
      <c r="T81" s="34" t="s">
        <v>13</v>
      </c>
      <c r="U81" s="31">
        <f>U82+Parameters!$G$13</f>
        <v>2.2199999999999998</v>
      </c>
      <c r="V81" s="32" t="s">
        <v>2</v>
      </c>
      <c r="W81" s="33">
        <v>0</v>
      </c>
      <c r="X81" s="43">
        <f t="shared" si="21"/>
        <v>0</v>
      </c>
    </row>
    <row r="82" spans="2:24" ht="18">
      <c r="B82" s="34" t="s">
        <v>14</v>
      </c>
      <c r="C82" s="31">
        <f>C83+Parameters!$C$8</f>
        <v>3.31</v>
      </c>
      <c r="D82" s="32" t="s">
        <v>2</v>
      </c>
      <c r="E82" s="33">
        <v>0</v>
      </c>
      <c r="F82" s="43">
        <f>IF(E82&lt;=E83,0,1)</f>
        <v>0</v>
      </c>
      <c r="G82"/>
      <c r="H82" s="34" t="s">
        <v>14</v>
      </c>
      <c r="I82" s="31">
        <f>I83+Parameters!$G$8</f>
        <v>1.8</v>
      </c>
      <c r="J82" s="32" t="s">
        <v>2</v>
      </c>
      <c r="K82" s="33">
        <v>0</v>
      </c>
      <c r="L82" s="43">
        <f>IF(K82&lt;=K83,0,1)</f>
        <v>0</v>
      </c>
      <c r="M82"/>
      <c r="N82" s="34" t="s">
        <v>14</v>
      </c>
      <c r="O82" s="31">
        <f>O83+Parameters!$C$13</f>
        <v>3.62</v>
      </c>
      <c r="P82" s="32" t="s">
        <v>2</v>
      </c>
      <c r="Q82" s="33">
        <v>0</v>
      </c>
      <c r="R82" s="43">
        <f>IF(Q82&lt;=Q83,0,1)</f>
        <v>0</v>
      </c>
      <c r="S82"/>
      <c r="T82" s="34" t="s">
        <v>14</v>
      </c>
      <c r="U82" s="31">
        <f>U83+Parameters!$G$13</f>
        <v>2.11</v>
      </c>
      <c r="V82" s="32" t="s">
        <v>2</v>
      </c>
      <c r="W82" s="33">
        <v>0</v>
      </c>
      <c r="X82" s="43">
        <f>IF(W82&lt;=W83,0,1)</f>
        <v>0</v>
      </c>
    </row>
    <row r="83" spans="2:24" ht="18">
      <c r="B83" s="34" t="s">
        <v>15</v>
      </c>
      <c r="C83" s="31">
        <f>Parameters!C7</f>
        <v>3.2</v>
      </c>
      <c r="D83" s="32" t="s">
        <v>2</v>
      </c>
      <c r="E83" s="33">
        <v>0</v>
      </c>
      <c r="F83" s="43">
        <v>0</v>
      </c>
      <c r="G83"/>
      <c r="H83" s="34" t="s">
        <v>15</v>
      </c>
      <c r="I83" s="31">
        <f>Parameters!G7</f>
        <v>1.7</v>
      </c>
      <c r="J83" s="32" t="s">
        <v>2</v>
      </c>
      <c r="K83" s="33">
        <v>0</v>
      </c>
      <c r="L83" s="43">
        <v>0</v>
      </c>
      <c r="M83"/>
      <c r="N83" s="34" t="s">
        <v>15</v>
      </c>
      <c r="O83" s="31">
        <f>Parameters!C12</f>
        <v>3.5</v>
      </c>
      <c r="P83" s="32" t="s">
        <v>2</v>
      </c>
      <c r="Q83" s="33">
        <v>0</v>
      </c>
      <c r="R83" s="43">
        <v>0</v>
      </c>
      <c r="S83"/>
      <c r="T83" s="34" t="s">
        <v>15</v>
      </c>
      <c r="U83" s="31">
        <f>Parameters!G12</f>
        <v>2</v>
      </c>
      <c r="V83" s="32" t="s">
        <v>2</v>
      </c>
      <c r="W83" s="33">
        <v>0</v>
      </c>
      <c r="X83" s="43">
        <v>0</v>
      </c>
    </row>
    <row r="84" ht="15">
      <c r="A84" s="4"/>
    </row>
    <row r="85" ht="18.75">
      <c r="A85" s="41" t="s">
        <v>41</v>
      </c>
    </row>
    <row r="86" ht="15.75">
      <c r="A86" s="6" t="str">
        <f>A65</f>
        <v>Shipper 5</v>
      </c>
    </row>
    <row r="87" spans="2:23" ht="15">
      <c r="B87" s="69" t="s">
        <v>4</v>
      </c>
      <c r="C87" s="69"/>
      <c r="D87" s="69"/>
      <c r="E87" s="69"/>
      <c r="H87" s="69" t="s">
        <v>20</v>
      </c>
      <c r="I87" s="69"/>
      <c r="J87" s="69"/>
      <c r="K87" s="69"/>
      <c r="N87" s="69" t="s">
        <v>4</v>
      </c>
      <c r="O87" s="69"/>
      <c r="P87" s="69"/>
      <c r="Q87" s="69"/>
      <c r="T87" s="69" t="s">
        <v>20</v>
      </c>
      <c r="U87" s="69"/>
      <c r="V87" s="69"/>
      <c r="W87" s="69"/>
    </row>
    <row r="89" spans="5:24" ht="15">
      <c r="E89" s="2" t="s">
        <v>3</v>
      </c>
      <c r="F89" s="43" t="s">
        <v>49</v>
      </c>
      <c r="K89" s="2" t="s">
        <v>3</v>
      </c>
      <c r="L89" s="43" t="s">
        <v>49</v>
      </c>
      <c r="Q89" s="2" t="s">
        <v>3</v>
      </c>
      <c r="R89" s="43" t="s">
        <v>49</v>
      </c>
      <c r="W89" s="2" t="s">
        <v>3</v>
      </c>
      <c r="X89" s="43" t="s">
        <v>49</v>
      </c>
    </row>
    <row r="90" spans="1:24" ht="18">
      <c r="A90" s="22" t="s">
        <v>35</v>
      </c>
      <c r="B90" s="9" t="s">
        <v>34</v>
      </c>
      <c r="C90" s="16">
        <f>C91+Parameters!$C$8</f>
        <v>4.740000000000001</v>
      </c>
      <c r="D90" s="10" t="s">
        <v>2</v>
      </c>
      <c r="E90" s="5">
        <v>0</v>
      </c>
      <c r="F90" s="43">
        <f aca="true" t="shared" si="22" ref="F90:F102">IF(E90&lt;=E91,0,1)</f>
        <v>0</v>
      </c>
      <c r="G90" s="22" t="str">
        <f>A90</f>
        <v>Year 1</v>
      </c>
      <c r="H90" s="9" t="s">
        <v>34</v>
      </c>
      <c r="I90" s="16">
        <f>I91+Parameters!$G$8</f>
        <v>3.100000000000001</v>
      </c>
      <c r="J90" s="10" t="s">
        <v>2</v>
      </c>
      <c r="K90" s="5">
        <v>0</v>
      </c>
      <c r="L90" s="43">
        <f aca="true" t="shared" si="23" ref="L90:L102">IF(K90&lt;=K91,0,1)</f>
        <v>0</v>
      </c>
      <c r="M90" s="22" t="s">
        <v>36</v>
      </c>
      <c r="N90" s="9" t="s">
        <v>34</v>
      </c>
      <c r="O90" s="16">
        <f>O91+Parameters!$C$13</f>
        <v>5.1800000000000015</v>
      </c>
      <c r="P90" s="10" t="s">
        <v>2</v>
      </c>
      <c r="Q90" s="5">
        <v>0</v>
      </c>
      <c r="R90" s="43">
        <f aca="true" t="shared" si="24" ref="R90:R102">IF(Q90&lt;=Q91,0,1)</f>
        <v>0</v>
      </c>
      <c r="S90" s="15" t="str">
        <f>M90</f>
        <v>Year 2</v>
      </c>
      <c r="T90" s="9" t="s">
        <v>34</v>
      </c>
      <c r="U90" s="16">
        <f>U91+Parameters!$G$13</f>
        <v>3.5399999999999983</v>
      </c>
      <c r="V90" s="10" t="s">
        <v>2</v>
      </c>
      <c r="W90" s="5">
        <v>0</v>
      </c>
      <c r="X90" s="43">
        <f aca="true" t="shared" si="25" ref="X90:X102">IF(W90&lt;=W91,0,1)</f>
        <v>0</v>
      </c>
    </row>
    <row r="91" spans="1:24" ht="18" customHeight="1">
      <c r="A91" s="70" t="s">
        <v>5</v>
      </c>
      <c r="B91" s="9" t="s">
        <v>33</v>
      </c>
      <c r="C91" s="16">
        <f>C92+Parameters!$C$8</f>
        <v>4.630000000000001</v>
      </c>
      <c r="D91" s="10" t="s">
        <v>2</v>
      </c>
      <c r="E91" s="5">
        <v>0</v>
      </c>
      <c r="F91" s="43">
        <f t="shared" si="22"/>
        <v>0</v>
      </c>
      <c r="G91" s="70" t="s">
        <v>5</v>
      </c>
      <c r="H91" s="9" t="s">
        <v>33</v>
      </c>
      <c r="I91" s="16">
        <f>I92+Parameters!$G$8</f>
        <v>3.000000000000001</v>
      </c>
      <c r="J91" s="10" t="s">
        <v>2</v>
      </c>
      <c r="K91" s="5">
        <v>0</v>
      </c>
      <c r="L91" s="43">
        <f t="shared" si="23"/>
        <v>0</v>
      </c>
      <c r="M91" s="70" t="s">
        <v>5</v>
      </c>
      <c r="N91" s="9" t="s">
        <v>33</v>
      </c>
      <c r="O91" s="16">
        <f>O92+Parameters!$C$13</f>
        <v>5.060000000000001</v>
      </c>
      <c r="P91" s="10" t="s">
        <v>2</v>
      </c>
      <c r="Q91" s="5">
        <v>0</v>
      </c>
      <c r="R91" s="43">
        <f t="shared" si="24"/>
        <v>0</v>
      </c>
      <c r="S91" s="70" t="s">
        <v>5</v>
      </c>
      <c r="T91" s="9" t="s">
        <v>33</v>
      </c>
      <c r="U91" s="16">
        <f>U92+Parameters!$G$13</f>
        <v>3.4299999999999984</v>
      </c>
      <c r="V91" s="10" t="s">
        <v>2</v>
      </c>
      <c r="W91" s="5">
        <v>0</v>
      </c>
      <c r="X91" s="43">
        <f t="shared" si="25"/>
        <v>0</v>
      </c>
    </row>
    <row r="92" spans="1:24" ht="18">
      <c r="A92" s="70"/>
      <c r="B92" s="9" t="s">
        <v>32</v>
      </c>
      <c r="C92" s="16">
        <f>C93+Parameters!$C$8</f>
        <v>4.5200000000000005</v>
      </c>
      <c r="D92" s="10" t="s">
        <v>2</v>
      </c>
      <c r="E92" s="5">
        <v>0</v>
      </c>
      <c r="F92" s="43">
        <f t="shared" si="22"/>
        <v>0</v>
      </c>
      <c r="G92" s="70"/>
      <c r="H92" s="9" t="s">
        <v>32</v>
      </c>
      <c r="I92" s="16">
        <f>I93+Parameters!$G$8</f>
        <v>2.900000000000001</v>
      </c>
      <c r="J92" s="10" t="s">
        <v>2</v>
      </c>
      <c r="K92" s="5">
        <v>0</v>
      </c>
      <c r="L92" s="43">
        <f t="shared" si="23"/>
        <v>0</v>
      </c>
      <c r="M92" s="70"/>
      <c r="N92" s="9" t="s">
        <v>32</v>
      </c>
      <c r="O92" s="16">
        <f>O93+Parameters!$C$13</f>
        <v>4.940000000000001</v>
      </c>
      <c r="P92" s="10" t="s">
        <v>2</v>
      </c>
      <c r="Q92" s="5">
        <v>0</v>
      </c>
      <c r="R92" s="43">
        <f t="shared" si="24"/>
        <v>0</v>
      </c>
      <c r="S92" s="70"/>
      <c r="T92" s="9" t="s">
        <v>32</v>
      </c>
      <c r="U92" s="16">
        <f>U93+Parameters!$G$13</f>
        <v>3.3199999999999985</v>
      </c>
      <c r="V92" s="10" t="s">
        <v>2</v>
      </c>
      <c r="W92" s="5">
        <v>0</v>
      </c>
      <c r="X92" s="43">
        <f t="shared" si="25"/>
        <v>0</v>
      </c>
    </row>
    <row r="93" spans="1:24" ht="18">
      <c r="A93" s="70"/>
      <c r="B93" s="34" t="s">
        <v>31</v>
      </c>
      <c r="C93" s="31">
        <f>C94+Parameters!$C$8</f>
        <v>4.41</v>
      </c>
      <c r="D93" s="32" t="s">
        <v>2</v>
      </c>
      <c r="E93" s="33">
        <v>0</v>
      </c>
      <c r="F93" s="43">
        <f t="shared" si="22"/>
        <v>0</v>
      </c>
      <c r="G93" s="70"/>
      <c r="H93" s="34" t="s">
        <v>31</v>
      </c>
      <c r="I93" s="31">
        <f>I94+Parameters!$G$8</f>
        <v>2.8000000000000007</v>
      </c>
      <c r="J93" s="32" t="s">
        <v>2</v>
      </c>
      <c r="K93" s="33">
        <v>0</v>
      </c>
      <c r="L93" s="43">
        <f t="shared" si="23"/>
        <v>0</v>
      </c>
      <c r="M93" s="70"/>
      <c r="N93" s="34" t="s">
        <v>31</v>
      </c>
      <c r="O93" s="31">
        <f>O94+Parameters!$C$13</f>
        <v>4.820000000000001</v>
      </c>
      <c r="P93" s="32" t="s">
        <v>2</v>
      </c>
      <c r="Q93" s="33">
        <v>0</v>
      </c>
      <c r="R93" s="43">
        <f t="shared" si="24"/>
        <v>0</v>
      </c>
      <c r="S93" s="70"/>
      <c r="T93" s="34" t="s">
        <v>31</v>
      </c>
      <c r="U93" s="31">
        <f>U94+Parameters!$G$13</f>
        <v>3.2099999999999986</v>
      </c>
      <c r="V93" s="32" t="s">
        <v>2</v>
      </c>
      <c r="W93" s="33">
        <v>0</v>
      </c>
      <c r="X93" s="43">
        <f t="shared" si="25"/>
        <v>0</v>
      </c>
    </row>
    <row r="94" spans="1:24" ht="18">
      <c r="A94" s="8">
        <f>Parameters!C6</f>
        <v>600000</v>
      </c>
      <c r="B94" s="34" t="s">
        <v>30</v>
      </c>
      <c r="C94" s="31">
        <f>C95+Parameters!$C$8</f>
        <v>4.3</v>
      </c>
      <c r="D94" s="32" t="s">
        <v>2</v>
      </c>
      <c r="E94" s="33">
        <v>0</v>
      </c>
      <c r="F94" s="43">
        <f t="shared" si="22"/>
        <v>0</v>
      </c>
      <c r="G94" s="11">
        <f>Parameters!G6</f>
        <v>450000</v>
      </c>
      <c r="H94" s="34" t="s">
        <v>30</v>
      </c>
      <c r="I94" s="31">
        <f>I95+Parameters!$G$8</f>
        <v>2.7000000000000006</v>
      </c>
      <c r="J94" s="32" t="s">
        <v>2</v>
      </c>
      <c r="K94" s="33">
        <v>0</v>
      </c>
      <c r="L94" s="43">
        <f t="shared" si="23"/>
        <v>0</v>
      </c>
      <c r="M94" s="11">
        <f>Parameters!C11</f>
        <v>800000</v>
      </c>
      <c r="N94" s="34" t="s">
        <v>30</v>
      </c>
      <c r="O94" s="31">
        <f>O95+Parameters!$C$13</f>
        <v>4.700000000000001</v>
      </c>
      <c r="P94" s="32" t="s">
        <v>2</v>
      </c>
      <c r="Q94" s="33">
        <v>0</v>
      </c>
      <c r="R94" s="43">
        <f t="shared" si="24"/>
        <v>0</v>
      </c>
      <c r="S94" s="11">
        <f>Parameters!G11</f>
        <v>550000</v>
      </c>
      <c r="T94" s="34" t="s">
        <v>30</v>
      </c>
      <c r="U94" s="31">
        <f>U95+Parameters!$G$13</f>
        <v>3.0999999999999988</v>
      </c>
      <c r="V94" s="32" t="s">
        <v>2</v>
      </c>
      <c r="W94" s="33">
        <v>0</v>
      </c>
      <c r="X94" s="43">
        <f t="shared" si="25"/>
        <v>0</v>
      </c>
    </row>
    <row r="95" spans="1:24" ht="18">
      <c r="A95" s="35"/>
      <c r="B95" s="34" t="s">
        <v>7</v>
      </c>
      <c r="C95" s="31">
        <f>C96+Parameters!$C$8</f>
        <v>4.1899999999999995</v>
      </c>
      <c r="D95" s="32" t="s">
        <v>2</v>
      </c>
      <c r="E95" s="33">
        <v>0</v>
      </c>
      <c r="F95" s="43">
        <f t="shared" si="22"/>
        <v>0</v>
      </c>
      <c r="G95" s="36"/>
      <c r="H95" s="34" t="s">
        <v>7</v>
      </c>
      <c r="I95" s="31">
        <f>I96+Parameters!$G$8</f>
        <v>2.6000000000000005</v>
      </c>
      <c r="J95" s="32" t="s">
        <v>2</v>
      </c>
      <c r="K95" s="33">
        <v>0</v>
      </c>
      <c r="L95" s="43">
        <f t="shared" si="23"/>
        <v>0</v>
      </c>
      <c r="M95"/>
      <c r="N95" s="34" t="s">
        <v>7</v>
      </c>
      <c r="O95" s="31">
        <f>O96+Parameters!$C$13</f>
        <v>4.580000000000001</v>
      </c>
      <c r="P95" s="32" t="s">
        <v>2</v>
      </c>
      <c r="Q95" s="33">
        <v>0</v>
      </c>
      <c r="R95" s="43">
        <f t="shared" si="24"/>
        <v>0</v>
      </c>
      <c r="S95"/>
      <c r="T95" s="34" t="s">
        <v>7</v>
      </c>
      <c r="U95" s="31">
        <f>U96+Parameters!$G$13</f>
        <v>2.989999999999999</v>
      </c>
      <c r="V95" s="32" t="s">
        <v>2</v>
      </c>
      <c r="W95" s="33">
        <v>0</v>
      </c>
      <c r="X95" s="43">
        <f t="shared" si="25"/>
        <v>0</v>
      </c>
    </row>
    <row r="96" spans="1:24" ht="18">
      <c r="A96" s="35"/>
      <c r="B96" s="34" t="s">
        <v>8</v>
      </c>
      <c r="C96" s="31">
        <f>C97+Parameters!$C$8</f>
        <v>4.079999999999999</v>
      </c>
      <c r="D96" s="32" t="s">
        <v>2</v>
      </c>
      <c r="E96" s="33">
        <v>0</v>
      </c>
      <c r="F96" s="43">
        <f t="shared" si="22"/>
        <v>0</v>
      </c>
      <c r="G96" s="36"/>
      <c r="H96" s="34" t="s">
        <v>8</v>
      </c>
      <c r="I96" s="31">
        <f>I97+Parameters!$G$8</f>
        <v>2.5000000000000004</v>
      </c>
      <c r="J96" s="32" t="s">
        <v>2</v>
      </c>
      <c r="K96" s="33">
        <v>0</v>
      </c>
      <c r="L96" s="43">
        <f t="shared" si="23"/>
        <v>0</v>
      </c>
      <c r="M96"/>
      <c r="N96" s="34" t="s">
        <v>8</v>
      </c>
      <c r="O96" s="31">
        <f>O97+Parameters!$C$13</f>
        <v>4.460000000000001</v>
      </c>
      <c r="P96" s="32" t="s">
        <v>2</v>
      </c>
      <c r="Q96" s="33">
        <v>0</v>
      </c>
      <c r="R96" s="43">
        <f t="shared" si="24"/>
        <v>0</v>
      </c>
      <c r="S96"/>
      <c r="T96" s="34" t="s">
        <v>8</v>
      </c>
      <c r="U96" s="31">
        <f>U97+Parameters!$G$13</f>
        <v>2.879999999999999</v>
      </c>
      <c r="V96" s="32" t="s">
        <v>2</v>
      </c>
      <c r="W96" s="33">
        <v>0</v>
      </c>
      <c r="X96" s="43">
        <f t="shared" si="25"/>
        <v>0</v>
      </c>
    </row>
    <row r="97" spans="1:24" ht="18">
      <c r="A97" s="35"/>
      <c r="B97" s="34" t="s">
        <v>25</v>
      </c>
      <c r="C97" s="31">
        <f>C98+Parameters!$C$8</f>
        <v>3.9699999999999993</v>
      </c>
      <c r="D97" s="32" t="s">
        <v>2</v>
      </c>
      <c r="E97" s="33">
        <v>0</v>
      </c>
      <c r="F97" s="43">
        <f t="shared" si="22"/>
        <v>0</v>
      </c>
      <c r="G97" s="36"/>
      <c r="H97" s="34" t="s">
        <v>25</v>
      </c>
      <c r="I97" s="31">
        <f>I98+Parameters!$G$8</f>
        <v>2.4000000000000004</v>
      </c>
      <c r="J97" s="32" t="s">
        <v>2</v>
      </c>
      <c r="K97" s="33">
        <v>0</v>
      </c>
      <c r="L97" s="43">
        <f t="shared" si="23"/>
        <v>0</v>
      </c>
      <c r="M97"/>
      <c r="N97" s="34" t="s">
        <v>25</v>
      </c>
      <c r="O97" s="31">
        <f>O98+Parameters!$C$13</f>
        <v>4.340000000000001</v>
      </c>
      <c r="P97" s="32" t="s">
        <v>2</v>
      </c>
      <c r="Q97" s="33">
        <v>0</v>
      </c>
      <c r="R97" s="43">
        <f t="shared" si="24"/>
        <v>0</v>
      </c>
      <c r="S97"/>
      <c r="T97" s="34" t="s">
        <v>25</v>
      </c>
      <c r="U97" s="31">
        <f>U98+Parameters!$G$13</f>
        <v>2.769999999999999</v>
      </c>
      <c r="V97" s="32" t="s">
        <v>2</v>
      </c>
      <c r="W97" s="33">
        <v>0</v>
      </c>
      <c r="X97" s="43">
        <f t="shared" si="25"/>
        <v>0</v>
      </c>
    </row>
    <row r="98" spans="1:24" ht="18">
      <c r="A98" s="35"/>
      <c r="B98" s="34" t="s">
        <v>9</v>
      </c>
      <c r="C98" s="31">
        <f>C99+Parameters!$C$8</f>
        <v>3.8599999999999994</v>
      </c>
      <c r="D98" s="32" t="s">
        <v>2</v>
      </c>
      <c r="E98" s="33">
        <v>0</v>
      </c>
      <c r="F98" s="43">
        <f t="shared" si="22"/>
        <v>0</v>
      </c>
      <c r="G98" s="36"/>
      <c r="H98" s="34" t="s">
        <v>9</v>
      </c>
      <c r="I98" s="31">
        <f>I99+Parameters!$G$8</f>
        <v>2.3000000000000003</v>
      </c>
      <c r="J98" s="32" t="s">
        <v>2</v>
      </c>
      <c r="K98" s="33">
        <v>0</v>
      </c>
      <c r="L98" s="43">
        <f t="shared" si="23"/>
        <v>0</v>
      </c>
      <c r="M98"/>
      <c r="N98" s="34" t="s">
        <v>9</v>
      </c>
      <c r="O98" s="31">
        <f>O99+Parameters!$C$13</f>
        <v>4.220000000000001</v>
      </c>
      <c r="P98" s="32" t="s">
        <v>2</v>
      </c>
      <c r="Q98" s="33">
        <v>0</v>
      </c>
      <c r="R98" s="43">
        <f t="shared" si="24"/>
        <v>0</v>
      </c>
      <c r="S98"/>
      <c r="T98" s="34" t="s">
        <v>9</v>
      </c>
      <c r="U98" s="31">
        <f>U99+Parameters!$G$13</f>
        <v>2.6599999999999993</v>
      </c>
      <c r="V98" s="32" t="s">
        <v>2</v>
      </c>
      <c r="W98" s="33">
        <v>0</v>
      </c>
      <c r="X98" s="43">
        <f t="shared" si="25"/>
        <v>0</v>
      </c>
    </row>
    <row r="99" spans="1:24" ht="18">
      <c r="A99" s="35"/>
      <c r="B99" s="34" t="s">
        <v>10</v>
      </c>
      <c r="C99" s="31">
        <f>C100+Parameters!$C$8</f>
        <v>3.7499999999999996</v>
      </c>
      <c r="D99" s="32" t="s">
        <v>2</v>
      </c>
      <c r="E99" s="33">
        <v>0</v>
      </c>
      <c r="F99" s="43">
        <f t="shared" si="22"/>
        <v>0</v>
      </c>
      <c r="G99" s="36"/>
      <c r="H99" s="34" t="s">
        <v>10</v>
      </c>
      <c r="I99" s="31">
        <f>I100+Parameters!$G$8</f>
        <v>2.2</v>
      </c>
      <c r="J99" s="32" t="s">
        <v>2</v>
      </c>
      <c r="K99" s="33">
        <v>0</v>
      </c>
      <c r="L99" s="43">
        <f t="shared" si="23"/>
        <v>0</v>
      </c>
      <c r="M99"/>
      <c r="N99" s="34" t="s">
        <v>10</v>
      </c>
      <c r="O99" s="31">
        <f>O100+Parameters!$C$13</f>
        <v>4.1000000000000005</v>
      </c>
      <c r="P99" s="32" t="s">
        <v>2</v>
      </c>
      <c r="Q99" s="33">
        <v>0</v>
      </c>
      <c r="R99" s="43">
        <f t="shared" si="24"/>
        <v>0</v>
      </c>
      <c r="S99"/>
      <c r="T99" s="34" t="s">
        <v>10</v>
      </c>
      <c r="U99" s="31">
        <f>U100+Parameters!$G$13</f>
        <v>2.5499999999999994</v>
      </c>
      <c r="V99" s="32" t="s">
        <v>2</v>
      </c>
      <c r="W99" s="33">
        <v>0</v>
      </c>
      <c r="X99" s="43">
        <f t="shared" si="25"/>
        <v>0</v>
      </c>
    </row>
    <row r="100" spans="2:24" ht="18">
      <c r="B100" s="34" t="s">
        <v>11</v>
      </c>
      <c r="C100" s="31">
        <f>C101+Parameters!$C$8</f>
        <v>3.6399999999999997</v>
      </c>
      <c r="D100" s="32" t="s">
        <v>2</v>
      </c>
      <c r="E100" s="33">
        <v>0</v>
      </c>
      <c r="F100" s="43">
        <f t="shared" si="22"/>
        <v>0</v>
      </c>
      <c r="G100"/>
      <c r="H100" s="34" t="s">
        <v>11</v>
      </c>
      <c r="I100" s="31">
        <f>I101+Parameters!$G$8</f>
        <v>2.1</v>
      </c>
      <c r="J100" s="32" t="s">
        <v>2</v>
      </c>
      <c r="K100" s="33">
        <v>0</v>
      </c>
      <c r="L100" s="43">
        <f t="shared" si="23"/>
        <v>0</v>
      </c>
      <c r="M100"/>
      <c r="N100" s="34" t="s">
        <v>11</v>
      </c>
      <c r="O100" s="31">
        <f>O101+Parameters!$C$13</f>
        <v>3.9800000000000004</v>
      </c>
      <c r="P100" s="32" t="s">
        <v>2</v>
      </c>
      <c r="Q100" s="33">
        <v>0</v>
      </c>
      <c r="R100" s="43">
        <f t="shared" si="24"/>
        <v>0</v>
      </c>
      <c r="S100"/>
      <c r="T100" s="34" t="s">
        <v>11</v>
      </c>
      <c r="U100" s="31">
        <f>U101+Parameters!$G$13</f>
        <v>2.4399999999999995</v>
      </c>
      <c r="V100" s="32" t="s">
        <v>2</v>
      </c>
      <c r="W100" s="33">
        <v>0</v>
      </c>
      <c r="X100" s="43">
        <f t="shared" si="25"/>
        <v>0</v>
      </c>
    </row>
    <row r="101" spans="2:24" ht="18">
      <c r="B101" s="34" t="s">
        <v>12</v>
      </c>
      <c r="C101" s="31">
        <f>C102+Parameters!$C$8</f>
        <v>3.53</v>
      </c>
      <c r="D101" s="32" t="s">
        <v>2</v>
      </c>
      <c r="E101" s="33">
        <v>0</v>
      </c>
      <c r="F101" s="43">
        <f t="shared" si="22"/>
        <v>0</v>
      </c>
      <c r="G101"/>
      <c r="H101" s="34" t="s">
        <v>12</v>
      </c>
      <c r="I101" s="31">
        <f>I102+Parameters!$G$8</f>
        <v>2</v>
      </c>
      <c r="J101" s="32" t="s">
        <v>2</v>
      </c>
      <c r="K101" s="33">
        <v>0</v>
      </c>
      <c r="L101" s="43">
        <f t="shared" si="23"/>
        <v>0</v>
      </c>
      <c r="M101"/>
      <c r="N101" s="34" t="s">
        <v>12</v>
      </c>
      <c r="O101" s="31">
        <f>O102+Parameters!$C$13</f>
        <v>3.8600000000000003</v>
      </c>
      <c r="P101" s="32" t="s">
        <v>2</v>
      </c>
      <c r="Q101" s="33">
        <v>0</v>
      </c>
      <c r="R101" s="43">
        <f t="shared" si="24"/>
        <v>0</v>
      </c>
      <c r="S101"/>
      <c r="T101" s="34" t="s">
        <v>12</v>
      </c>
      <c r="U101" s="31">
        <f>U102+Parameters!$G$13</f>
        <v>2.3299999999999996</v>
      </c>
      <c r="V101" s="32" t="s">
        <v>2</v>
      </c>
      <c r="W101" s="33">
        <v>0</v>
      </c>
      <c r="X101" s="43">
        <f t="shared" si="25"/>
        <v>0</v>
      </c>
    </row>
    <row r="102" spans="2:24" ht="18">
      <c r="B102" s="34" t="s">
        <v>13</v>
      </c>
      <c r="C102" s="31">
        <f>C103+Parameters!$C$8</f>
        <v>3.42</v>
      </c>
      <c r="D102" s="32" t="s">
        <v>2</v>
      </c>
      <c r="E102" s="33">
        <v>0</v>
      </c>
      <c r="F102" s="43">
        <f t="shared" si="22"/>
        <v>0</v>
      </c>
      <c r="G102"/>
      <c r="H102" s="34" t="s">
        <v>13</v>
      </c>
      <c r="I102" s="31">
        <f>I103+Parameters!$G$8</f>
        <v>1.9000000000000001</v>
      </c>
      <c r="J102" s="32" t="s">
        <v>2</v>
      </c>
      <c r="K102" s="33">
        <v>0</v>
      </c>
      <c r="L102" s="43">
        <f t="shared" si="23"/>
        <v>0</v>
      </c>
      <c r="M102"/>
      <c r="N102" s="34" t="s">
        <v>13</v>
      </c>
      <c r="O102" s="31">
        <f>O103+Parameters!$C$13</f>
        <v>3.74</v>
      </c>
      <c r="P102" s="32" t="s">
        <v>2</v>
      </c>
      <c r="Q102" s="33">
        <v>0</v>
      </c>
      <c r="R102" s="43">
        <f t="shared" si="24"/>
        <v>0</v>
      </c>
      <c r="S102"/>
      <c r="T102" s="34" t="s">
        <v>13</v>
      </c>
      <c r="U102" s="31">
        <f>U103+Parameters!$G$13</f>
        <v>2.2199999999999998</v>
      </c>
      <c r="V102" s="32" t="s">
        <v>2</v>
      </c>
      <c r="W102" s="33">
        <v>0</v>
      </c>
      <c r="X102" s="43">
        <f t="shared" si="25"/>
        <v>0</v>
      </c>
    </row>
    <row r="103" spans="2:24" ht="18">
      <c r="B103" s="34" t="s">
        <v>14</v>
      </c>
      <c r="C103" s="31">
        <f>C104+Parameters!$C$8</f>
        <v>3.31</v>
      </c>
      <c r="D103" s="32" t="s">
        <v>2</v>
      </c>
      <c r="E103" s="33">
        <v>0</v>
      </c>
      <c r="F103" s="43">
        <f>IF(E103&lt;=E104,0,1)</f>
        <v>0</v>
      </c>
      <c r="G103"/>
      <c r="H103" s="34" t="s">
        <v>14</v>
      </c>
      <c r="I103" s="31">
        <f>I104+Parameters!$G$8</f>
        <v>1.8</v>
      </c>
      <c r="J103" s="32" t="s">
        <v>2</v>
      </c>
      <c r="K103" s="33">
        <v>0</v>
      </c>
      <c r="L103" s="43">
        <f>IF(K103&lt;=K104,0,1)</f>
        <v>0</v>
      </c>
      <c r="M103"/>
      <c r="N103" s="34" t="s">
        <v>14</v>
      </c>
      <c r="O103" s="31">
        <f>O104+Parameters!$C$13</f>
        <v>3.62</v>
      </c>
      <c r="P103" s="32" t="s">
        <v>2</v>
      </c>
      <c r="Q103" s="33">
        <v>0</v>
      </c>
      <c r="R103" s="43">
        <f>IF(Q103&lt;=Q104,0,1)</f>
        <v>0</v>
      </c>
      <c r="S103"/>
      <c r="T103" s="34" t="s">
        <v>14</v>
      </c>
      <c r="U103" s="31">
        <f>U104+Parameters!$G$13</f>
        <v>2.11</v>
      </c>
      <c r="V103" s="32" t="s">
        <v>2</v>
      </c>
      <c r="W103" s="33">
        <v>0</v>
      </c>
      <c r="X103" s="43">
        <f>IF(W103&lt;=W104,0,1)</f>
        <v>0</v>
      </c>
    </row>
    <row r="104" spans="2:24" ht="18">
      <c r="B104" s="34" t="s">
        <v>15</v>
      </c>
      <c r="C104" s="31">
        <f>Parameters!C7</f>
        <v>3.2</v>
      </c>
      <c r="D104" s="32" t="s">
        <v>2</v>
      </c>
      <c r="E104" s="33">
        <v>0</v>
      </c>
      <c r="F104" s="43">
        <v>0</v>
      </c>
      <c r="G104"/>
      <c r="H104" s="34" t="s">
        <v>15</v>
      </c>
      <c r="I104" s="31">
        <f>Parameters!G7</f>
        <v>1.7</v>
      </c>
      <c r="J104" s="32" t="s">
        <v>2</v>
      </c>
      <c r="K104" s="33">
        <v>0</v>
      </c>
      <c r="L104" s="43">
        <v>0</v>
      </c>
      <c r="M104"/>
      <c r="N104" s="34" t="s">
        <v>15</v>
      </c>
      <c r="O104" s="31">
        <f>Parameters!C12</f>
        <v>3.5</v>
      </c>
      <c r="P104" s="32" t="s">
        <v>2</v>
      </c>
      <c r="Q104" s="33">
        <v>0</v>
      </c>
      <c r="R104" s="43">
        <v>0</v>
      </c>
      <c r="S104"/>
      <c r="T104" s="34" t="s">
        <v>15</v>
      </c>
      <c r="U104" s="31">
        <f>Parameters!G12</f>
        <v>2</v>
      </c>
      <c r="V104" s="32" t="s">
        <v>2</v>
      </c>
      <c r="W104" s="33">
        <v>0</v>
      </c>
      <c r="X104" s="43">
        <v>0</v>
      </c>
    </row>
    <row r="105" spans="1:17" ht="15">
      <c r="A105" s="4"/>
      <c r="N105" s="37"/>
      <c r="O105" s="38"/>
      <c r="P105" s="37"/>
      <c r="Q105" s="21"/>
    </row>
    <row r="106" spans="13:17" ht="15">
      <c r="M106"/>
      <c r="N106" s="2"/>
      <c r="O106" s="2"/>
      <c r="P106" s="2"/>
      <c r="Q106" s="1"/>
    </row>
    <row r="121" spans="1:5" ht="15">
      <c r="A121" s="12"/>
      <c r="B121" s="37"/>
      <c r="C121" s="38"/>
      <c r="D121" s="37"/>
      <c r="E121" s="21"/>
    </row>
    <row r="122" spans="1:5" ht="15">
      <c r="A122" s="12"/>
      <c r="B122" s="37"/>
      <c r="C122" s="38"/>
      <c r="D122" s="37"/>
      <c r="E122" s="21"/>
    </row>
    <row r="123" spans="1:5" ht="15">
      <c r="A123" s="12"/>
      <c r="B123" s="37"/>
      <c r="C123" s="38"/>
      <c r="D123" s="37"/>
      <c r="E123" s="21"/>
    </row>
  </sheetData>
  <sheetProtection formatCells="0" formatColumns="0" selectLockedCells="1" autoFilter="0" pivotTables="0" selectUnlockedCells="1"/>
  <mergeCells count="40">
    <mergeCell ref="B87:E87"/>
    <mergeCell ref="H87:K87"/>
    <mergeCell ref="N87:Q87"/>
    <mergeCell ref="T87:W87"/>
    <mergeCell ref="A91:A93"/>
    <mergeCell ref="G91:G93"/>
    <mergeCell ref="M91:M93"/>
    <mergeCell ref="S91:S93"/>
    <mergeCell ref="B66:E66"/>
    <mergeCell ref="H66:K66"/>
    <mergeCell ref="N66:Q66"/>
    <mergeCell ref="T66:W66"/>
    <mergeCell ref="A70:A72"/>
    <mergeCell ref="G70:G72"/>
    <mergeCell ref="M70:M72"/>
    <mergeCell ref="S70:S72"/>
    <mergeCell ref="B45:E45"/>
    <mergeCell ref="H45:K45"/>
    <mergeCell ref="N45:Q45"/>
    <mergeCell ref="T45:W45"/>
    <mergeCell ref="A49:A51"/>
    <mergeCell ref="G49:G51"/>
    <mergeCell ref="M49:M51"/>
    <mergeCell ref="S49:S51"/>
    <mergeCell ref="B24:E24"/>
    <mergeCell ref="H24:K24"/>
    <mergeCell ref="N24:Q24"/>
    <mergeCell ref="T24:W24"/>
    <mergeCell ref="A28:A30"/>
    <mergeCell ref="G28:G30"/>
    <mergeCell ref="M28:M30"/>
    <mergeCell ref="S28:S30"/>
    <mergeCell ref="B3:E3"/>
    <mergeCell ref="H3:K3"/>
    <mergeCell ref="N3:Q3"/>
    <mergeCell ref="T3:W3"/>
    <mergeCell ref="A7:A9"/>
    <mergeCell ref="G7:G9"/>
    <mergeCell ref="M7:M9"/>
    <mergeCell ref="S7:S9"/>
  </mergeCells>
  <conditionalFormatting sqref="F6:F20">
    <cfRule type="cellIs" priority="20" dxfId="0" operator="between" stopIfTrue="1">
      <formula>1</formula>
      <formula>2</formula>
    </cfRule>
  </conditionalFormatting>
  <conditionalFormatting sqref="L6:L20">
    <cfRule type="cellIs" priority="19" dxfId="0" operator="between" stopIfTrue="1">
      <formula>1</formula>
      <formula>2</formula>
    </cfRule>
  </conditionalFormatting>
  <conditionalFormatting sqref="R6:R20">
    <cfRule type="cellIs" priority="18" dxfId="0" operator="between" stopIfTrue="1">
      <formula>1</formula>
      <formula>2</formula>
    </cfRule>
  </conditionalFormatting>
  <conditionalFormatting sqref="X6:X20">
    <cfRule type="cellIs" priority="17" dxfId="0" operator="between" stopIfTrue="1">
      <formula>1</formula>
      <formula>2</formula>
    </cfRule>
  </conditionalFormatting>
  <conditionalFormatting sqref="F27:F41">
    <cfRule type="cellIs" priority="16" dxfId="0" operator="between" stopIfTrue="1">
      <formula>1</formula>
      <formula>2</formula>
    </cfRule>
  </conditionalFormatting>
  <conditionalFormatting sqref="L27:L41">
    <cfRule type="cellIs" priority="15" dxfId="0" operator="between" stopIfTrue="1">
      <formula>1</formula>
      <formula>2</formula>
    </cfRule>
  </conditionalFormatting>
  <conditionalFormatting sqref="R27:R41">
    <cfRule type="cellIs" priority="14" dxfId="0" operator="between" stopIfTrue="1">
      <formula>1</formula>
      <formula>2</formula>
    </cfRule>
  </conditionalFormatting>
  <conditionalFormatting sqref="X27:X41">
    <cfRule type="cellIs" priority="13" dxfId="0" operator="between" stopIfTrue="1">
      <formula>1</formula>
      <formula>2</formula>
    </cfRule>
  </conditionalFormatting>
  <conditionalFormatting sqref="F48:F62">
    <cfRule type="cellIs" priority="12" dxfId="0" operator="between" stopIfTrue="1">
      <formula>1</formula>
      <formula>2</formula>
    </cfRule>
  </conditionalFormatting>
  <conditionalFormatting sqref="L48:L62">
    <cfRule type="cellIs" priority="11" dxfId="0" operator="between" stopIfTrue="1">
      <formula>1</formula>
      <formula>2</formula>
    </cfRule>
  </conditionalFormatting>
  <conditionalFormatting sqref="R48:R62">
    <cfRule type="cellIs" priority="10" dxfId="0" operator="between" stopIfTrue="1">
      <formula>1</formula>
      <formula>2</formula>
    </cfRule>
  </conditionalFormatting>
  <conditionalFormatting sqref="X48:X62">
    <cfRule type="cellIs" priority="9" dxfId="0" operator="between" stopIfTrue="1">
      <formula>1</formula>
      <formula>2</formula>
    </cfRule>
  </conditionalFormatting>
  <conditionalFormatting sqref="F69:F83">
    <cfRule type="cellIs" priority="8" dxfId="0" operator="between" stopIfTrue="1">
      <formula>1</formula>
      <formula>2</formula>
    </cfRule>
  </conditionalFormatting>
  <conditionalFormatting sqref="L69:L83">
    <cfRule type="cellIs" priority="7" dxfId="0" operator="between" stopIfTrue="1">
      <formula>1</formula>
      <formula>2</formula>
    </cfRule>
  </conditionalFormatting>
  <conditionalFormatting sqref="R69:R83">
    <cfRule type="cellIs" priority="6" dxfId="0" operator="between" stopIfTrue="1">
      <formula>1</formula>
      <formula>2</formula>
    </cfRule>
  </conditionalFormatting>
  <conditionalFormatting sqref="X69:X83">
    <cfRule type="cellIs" priority="5" dxfId="0" operator="between" stopIfTrue="1">
      <formula>1</formula>
      <formula>2</formula>
    </cfRule>
  </conditionalFormatting>
  <conditionalFormatting sqref="F90:F104">
    <cfRule type="cellIs" priority="4" dxfId="0" operator="between" stopIfTrue="1">
      <formula>1</formula>
      <formula>2</formula>
    </cfRule>
  </conditionalFormatting>
  <conditionalFormatting sqref="L90:L104">
    <cfRule type="cellIs" priority="3" dxfId="0" operator="between" stopIfTrue="1">
      <formula>1</formula>
      <formula>2</formula>
    </cfRule>
  </conditionalFormatting>
  <conditionalFormatting sqref="R90:R104">
    <cfRule type="cellIs" priority="2" dxfId="0" operator="between" stopIfTrue="1">
      <formula>1</formula>
      <formula>2</formula>
    </cfRule>
  </conditionalFormatting>
  <conditionalFormatting sqref="X90:X104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frank.roessler</dc:creator>
  <cp:keywords/>
  <dc:description/>
  <cp:lastModifiedBy>Ann-Marie Colbert</cp:lastModifiedBy>
  <cp:lastPrinted>2011-08-01T15:45:49Z</cp:lastPrinted>
  <dcterms:created xsi:type="dcterms:W3CDTF">2011-07-01T10:36:58Z</dcterms:created>
  <dcterms:modified xsi:type="dcterms:W3CDTF">2011-11-02T19:17:54Z</dcterms:modified>
  <cp:category/>
  <cp:version/>
  <cp:contentType/>
  <cp:contentStatus/>
</cp:coreProperties>
</file>